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codeName="ThisWorkbook" defaultThemeVersion="124226"/>
  <mc:AlternateContent xmlns:mc="http://schemas.openxmlformats.org/markup-compatibility/2006">
    <mc:Choice Requires="x15">
      <x15ac:absPath xmlns:x15ac="http://schemas.microsoft.com/office/spreadsheetml/2010/11/ac" url="C:\Users\dizne\Downloads\"/>
    </mc:Choice>
  </mc:AlternateContent>
  <xr:revisionPtr revIDLastSave="0" documentId="13_ncr:1_{6DAC9FAE-DD4C-4C25-94B1-B3DD2C83D554}" xr6:coauthVersionLast="47" xr6:coauthVersionMax="47" xr10:uidLastSave="{00000000-0000-0000-0000-000000000000}"/>
  <workbookProtection workbookAlgorithmName="SHA-512" workbookHashValue="H2n95feyM4b2hMY3VbpAQ4KxsDfGzb9D+yt5jOkei+0/fgCz6q7X6m9vv3ruWcZMw6xyD1So7/FvPP/A0fXUHg==" workbookSaltValue="dhvxx2XesB+Eu5LXtq0puA==" workbookSpinCount="100000" lockStructure="1"/>
  <bookViews>
    <workbookView xWindow="-108" yWindow="-108" windowWidth="23256" windowHeight="12576" xr2:uid="{00000000-000D-0000-FFFF-FFFF00000000}"/>
  </bookViews>
  <sheets>
    <sheet name="FinAssmnt" sheetId="2" r:id="rId1"/>
    <sheet name="PreQuaL" sheetId="3" state="hidden" r:id="rId2"/>
    <sheet name="Summary" sheetId="5" state="hidden" r:id="rId3"/>
    <sheet name="PQLtr" sheetId="4" state="hidden" r:id="rId4"/>
  </sheets>
  <definedNames>
    <definedName name="_xlnm.Print_Area" localSheetId="0">FinAssmnt!$A$1:$L$97</definedName>
    <definedName name="_xlnm.Print_Area" localSheetId="3">PQLtr!$A$1:$K$37</definedName>
    <definedName name="_xlnm.Print_Area" localSheetId="1">PreQuaL!$A$1:$U$39</definedName>
    <definedName name="Text1" localSheetId="3">PQLtr!$B$20</definedName>
    <definedName name="Text2" localSheetId="3">PQLtr!$B$18</definedName>
    <definedName name="Text3" localSheetId="3">PQLtr!$A$9</definedName>
    <definedName name="Text4" localSheetId="3">PQLtr!$A$7</definedName>
    <definedName name="Text6" localSheetId="3">PQLtr!$M$11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3" i="2" l="1"/>
  <c r="D9" i="5" l="1"/>
  <c r="D15" i="5"/>
  <c r="D13" i="5"/>
  <c r="D11" i="5"/>
  <c r="D5" i="5"/>
  <c r="E7" i="3"/>
  <c r="E16" i="3"/>
  <c r="G14" i="4" s="1"/>
  <c r="E18" i="3"/>
  <c r="D19" i="5" s="1"/>
  <c r="G18" i="3"/>
  <c r="E3" i="3"/>
  <c r="H3" i="3" s="1"/>
  <c r="I25" i="3"/>
  <c r="H18" i="3"/>
  <c r="J18" i="3" s="1"/>
  <c r="E13" i="3"/>
  <c r="E12" i="3"/>
  <c r="E11" i="3"/>
  <c r="E10" i="3"/>
  <c r="H62" i="2"/>
  <c r="C96" i="2"/>
  <c r="B96" i="2"/>
  <c r="E24" i="3" s="1"/>
  <c r="H24" i="3" s="1"/>
  <c r="K96" i="2"/>
  <c r="I96" i="2"/>
  <c r="A80" i="2"/>
  <c r="A7" i="4"/>
  <c r="C1" i="3"/>
  <c r="B9" i="4" s="1"/>
  <c r="E18" i="4"/>
  <c r="H12" i="4"/>
  <c r="J3" i="3" l="1"/>
  <c r="K3" i="3"/>
  <c r="E14" i="3"/>
  <c r="E20" i="3"/>
  <c r="G7" i="3"/>
  <c r="H7" i="3" s="1"/>
  <c r="K7" i="3" s="1"/>
  <c r="D25" i="5"/>
  <c r="G14" i="3"/>
  <c r="H14" i="3" s="1"/>
  <c r="D27" i="5"/>
  <c r="E22" i="3"/>
  <c r="K18" i="3"/>
  <c r="J24" i="3"/>
  <c r="K24" i="3"/>
  <c r="D29" i="5"/>
  <c r="E28" i="3" l="1"/>
  <c r="H25" i="3"/>
  <c r="J7" i="3"/>
  <c r="J25" i="3" s="1"/>
  <c r="E29" i="3" s="1"/>
  <c r="D23" i="5"/>
  <c r="G20" i="3"/>
  <c r="H20" i="3" s="1"/>
  <c r="J14" i="3"/>
  <c r="K14" i="3"/>
  <c r="E20" i="4"/>
  <c r="G32" i="3"/>
  <c r="G36" i="3" s="1"/>
  <c r="G37" i="3" s="1"/>
  <c r="C13" i="4"/>
  <c r="D17" i="5"/>
  <c r="J20" i="3" l="1"/>
  <c r="K20" i="3"/>
</calcChain>
</file>

<file path=xl/sharedStrings.xml><?xml version="1.0" encoding="utf-8"?>
<sst xmlns="http://schemas.openxmlformats.org/spreadsheetml/2006/main" count="172" uniqueCount="158">
  <si>
    <t>ALL NON-SPOUSE OWNERS OF 20% OR MORE OF THE BUSINESS MUST COMPLETE AN ASSESSMENT FORM</t>
  </si>
  <si>
    <r>
      <rPr>
        <b/>
        <sz val="16"/>
        <color rgb="FF0070C0"/>
        <rFont val="Calibri"/>
        <family val="2"/>
      </rPr>
      <t>Personal Information</t>
    </r>
  </si>
  <si>
    <t>Principal #1</t>
  </si>
  <si>
    <t>Name:</t>
  </si>
  <si>
    <t>First</t>
  </si>
  <si>
    <t>Last</t>
  </si>
  <si>
    <t xml:space="preserve">Address: </t>
  </si>
  <si>
    <t>City:</t>
  </si>
  <si>
    <t xml:space="preserve">State: </t>
  </si>
  <si>
    <t>Zip:</t>
  </si>
  <si>
    <t xml:space="preserve">Phone: </t>
  </si>
  <si>
    <t xml:space="preserve">Email: </t>
  </si>
  <si>
    <t>Are you a citizen of the USA?</t>
  </si>
  <si>
    <t>If no, do you have an alien registration card (green card)?</t>
  </si>
  <si>
    <t>Are you a veteran ?</t>
  </si>
  <si>
    <r>
      <rPr>
        <b/>
        <sz val="16"/>
        <color rgb="FF0070C0"/>
        <rFont val="Calibri"/>
        <family val="2"/>
      </rPr>
      <t>Confidential Personal Information</t>
    </r>
  </si>
  <si>
    <t>What is your credit score?</t>
  </si>
  <si>
    <r>
      <rPr>
        <sz val="9"/>
        <rFont val="Calibri"/>
        <family val="2"/>
      </rPr>
      <t xml:space="preserve">(If you don't have your credit score, you can get it at </t>
    </r>
    <r>
      <rPr>
        <u/>
        <sz val="9"/>
        <color rgb="FF0000FF"/>
        <rFont val="Calibri"/>
        <family val="2"/>
      </rPr>
      <t>myfreecreditreport.com</t>
    </r>
    <r>
      <rPr>
        <sz val="9"/>
        <color rgb="FF0000FF"/>
        <rFont val="Calibri"/>
        <family val="2"/>
      </rPr>
      <t xml:space="preserve"> </t>
    </r>
    <r>
      <rPr>
        <sz val="9"/>
        <rFont val="Calibri"/>
        <family val="2"/>
      </rPr>
      <t xml:space="preserve">or </t>
    </r>
    <r>
      <rPr>
        <u/>
        <sz val="9"/>
        <color rgb="FF0000FF"/>
        <rFont val="Calibri"/>
        <family val="2"/>
      </rPr>
      <t>creditkarma.com</t>
    </r>
    <r>
      <rPr>
        <sz val="9"/>
        <rFont val="Calibri"/>
        <family val="2"/>
      </rPr>
      <t>)</t>
    </r>
  </si>
  <si>
    <t>Have you ever been convicted of any misdemeanor or felony? (Other than a minor traffic violation)</t>
  </si>
  <si>
    <t>NO</t>
  </si>
  <si>
    <t>If yes, please explain:</t>
  </si>
  <si>
    <t>Have you or a corporation owned or controlled by you ever been involved by a bankruptcy?</t>
  </si>
  <si>
    <t>Are you currently involved in any lawsuits or legal actions, either as a plaintiff or defendant?</t>
  </si>
  <si>
    <r>
      <rPr>
        <b/>
        <sz val="12"/>
        <color rgb="FF0070C0"/>
        <rFont val="Calibri"/>
        <family val="2"/>
      </rPr>
      <t>Employment Information</t>
    </r>
  </si>
  <si>
    <r>
      <rPr>
        <sz val="12"/>
        <rFont val="Calibri"/>
        <family val="2"/>
      </rPr>
      <t>Employed Since:</t>
    </r>
    <r>
      <rPr>
        <sz val="12"/>
        <rFont val="Calibri"/>
        <family val="2"/>
      </rPr>
      <t xml:space="preserve">     </t>
    </r>
  </si>
  <si>
    <t xml:space="preserve">Will you remain employed? </t>
  </si>
  <si>
    <r>
      <t xml:space="preserve">Position: </t>
    </r>
    <r>
      <rPr>
        <sz val="12"/>
        <rFont val="Calibri"/>
        <family val="2"/>
      </rPr>
      <t xml:space="preserve">   </t>
    </r>
  </si>
  <si>
    <t xml:space="preserve">Annual Income: </t>
  </si>
  <si>
    <t xml:space="preserve">Spousal Income: </t>
  </si>
  <si>
    <t xml:space="preserve">Employed Since: </t>
  </si>
  <si>
    <t xml:space="preserve">Position: </t>
  </si>
  <si>
    <r>
      <rPr>
        <b/>
        <sz val="12"/>
        <color rgb="FF0070C0"/>
        <rFont val="Calibri"/>
        <family val="2"/>
      </rPr>
      <t>Business Information</t>
    </r>
  </si>
  <si>
    <t>Will there be a co-borrower (spouse) or anyone owning more than 20% of the business?</t>
  </si>
  <si>
    <t xml:space="preserve">Have you identified a business you're interested in? </t>
  </si>
  <si>
    <t>What is the name of the franchise or business?</t>
  </si>
  <si>
    <t>Is this business a start-up, acquisition or existing ?</t>
  </si>
  <si>
    <t>What is your total project cost (if known)?</t>
  </si>
  <si>
    <t>Assets and Liabilities (include jointly held assets with spouse)</t>
  </si>
  <si>
    <r>
      <t xml:space="preserve">Liquidity </t>
    </r>
    <r>
      <rPr>
        <b/>
        <sz val="8"/>
        <rFont val="Calibri"/>
        <family val="2"/>
      </rPr>
      <t xml:space="preserve">(Cash on hand / Savings) </t>
    </r>
  </si>
  <si>
    <r>
      <rPr>
        <b/>
        <i/>
        <sz val="11"/>
        <rFont val="Calibri"/>
        <family val="2"/>
      </rPr>
      <t>ALL</t>
    </r>
    <r>
      <rPr>
        <sz val="11"/>
        <rFont val="Calibri"/>
        <family val="2"/>
      </rPr>
      <t xml:space="preserve"> Notes Payable to Banks </t>
    </r>
    <r>
      <rPr>
        <sz val="8"/>
        <rFont val="Calibri"/>
        <family val="2"/>
      </rPr>
      <t>(Auto, Student, Credit Cards, Unsecured Term Loans, etc.)</t>
    </r>
  </si>
  <si>
    <t>Stocks and Bonds</t>
  </si>
  <si>
    <t>Total Mortgage Balance(s) on Real Estate</t>
  </si>
  <si>
    <t>IRA or Other Retirement Acct</t>
  </si>
  <si>
    <t>Other Mortgages (HELOC, HEILN, etc..)</t>
  </si>
  <si>
    <t xml:space="preserve">Real Estate </t>
  </si>
  <si>
    <t>Other</t>
  </si>
  <si>
    <t xml:space="preserve">Will any retirement funds be used for any of the cash injection ?      </t>
  </si>
  <si>
    <t>If so, how much ?</t>
  </si>
  <si>
    <r>
      <t>Real Estate (</t>
    </r>
    <r>
      <rPr>
        <b/>
        <i/>
        <sz val="12"/>
        <color rgb="FF0070C0"/>
        <rFont val="Calibri"/>
        <family val="2"/>
      </rPr>
      <t>U.S. Properties Only</t>
    </r>
    <r>
      <rPr>
        <b/>
        <sz val="12"/>
        <color rgb="FF0070C0"/>
        <rFont val="Calibri"/>
        <family val="2"/>
      </rPr>
      <t>)</t>
    </r>
  </si>
  <si>
    <t>(List each parcel separately. Use attachment if necessary.)</t>
  </si>
  <si>
    <t>Section 3. Real Estate Owned</t>
  </si>
  <si>
    <t>Property A</t>
  </si>
  <si>
    <t>Property B</t>
  </si>
  <si>
    <t>Property C</t>
  </si>
  <si>
    <t>Property D</t>
  </si>
  <si>
    <t>Type of Real Estate (Residence, Rental, etc.. )</t>
  </si>
  <si>
    <t>Address</t>
  </si>
  <si>
    <t>Estimated Market Value</t>
  </si>
  <si>
    <t>Mortgage Balance</t>
  </si>
  <si>
    <t>Amount of Payment per Month</t>
  </si>
  <si>
    <t>IF YOU DON'T OWN RESIDENCE WHAT IS MONTHLY RENT PAYMENT:</t>
  </si>
  <si>
    <t>Income and Expenses</t>
  </si>
  <si>
    <t xml:space="preserve">Applicant </t>
  </si>
  <si>
    <t>Spouse</t>
  </si>
  <si>
    <t>Applicant</t>
  </si>
  <si>
    <r>
      <t>Salary (</t>
    </r>
    <r>
      <rPr>
        <b/>
        <i/>
        <sz val="11"/>
        <rFont val="Calibri"/>
        <family val="2"/>
      </rPr>
      <t>$0 if leaving current job</t>
    </r>
    <r>
      <rPr>
        <b/>
        <sz val="11"/>
        <rFont val="Calibri"/>
        <family val="2"/>
      </rPr>
      <t>)</t>
    </r>
  </si>
  <si>
    <t>Mortgage / Rent Pmnt</t>
  </si>
  <si>
    <t>Rental Income</t>
  </si>
  <si>
    <r>
      <rPr>
        <b/>
        <i/>
        <sz val="11"/>
        <rFont val="Calibri"/>
        <family val="2"/>
      </rPr>
      <t>ALL</t>
    </r>
    <r>
      <rPr>
        <b/>
        <sz val="11"/>
        <rFont val="Calibri"/>
        <family val="2"/>
      </rPr>
      <t xml:space="preserve"> Other Monthly Loan Pmnts        </t>
    </r>
    <r>
      <rPr>
        <b/>
        <sz val="8"/>
        <rFont val="Calibri"/>
        <family val="2"/>
      </rPr>
      <t>(Auto, student, credit cards, etc…)</t>
    </r>
  </si>
  <si>
    <r>
      <t xml:space="preserve">Other </t>
    </r>
    <r>
      <rPr>
        <b/>
        <sz val="8"/>
        <color rgb="FF000000"/>
        <rFont val="Calibri"/>
        <family val="2"/>
      </rPr>
      <t>(Dividends, pension, SSA, etc…)</t>
    </r>
  </si>
  <si>
    <t>Other (alimony, child support, etc.)</t>
  </si>
  <si>
    <t>TOTAL INCOME</t>
  </si>
  <si>
    <t>TOTAL OBLIGATIONS</t>
  </si>
  <si>
    <t>Borrower:</t>
  </si>
  <si>
    <t>% of Total Proj Cost</t>
  </si>
  <si>
    <t>Score</t>
  </si>
  <si>
    <t>Weighting</t>
  </si>
  <si>
    <t>Weighted Score</t>
  </si>
  <si>
    <t>CREDIT SCORE</t>
  </si>
  <si>
    <t>&gt; 749</t>
  </si>
  <si>
    <t>701-749</t>
  </si>
  <si>
    <t>680-700</t>
  </si>
  <si>
    <t>650-679</t>
  </si>
  <si>
    <t>TOTAL LIQUIDITY</t>
  </si>
  <si>
    <t>&gt; 49%</t>
  </si>
  <si>
    <t>35-49%</t>
  </si>
  <si>
    <t>20-34%</t>
  </si>
  <si>
    <t>10-19%</t>
  </si>
  <si>
    <t>Discounted Collateral Value</t>
  </si>
  <si>
    <t xml:space="preserve">     Real Estate 1</t>
  </si>
  <si>
    <t xml:space="preserve">     Real Estate 2</t>
  </si>
  <si>
    <t xml:space="preserve">     Real Estate 3</t>
  </si>
  <si>
    <t xml:space="preserve">     Real Estate 4</t>
  </si>
  <si>
    <t>TOTAL COLLATERAL</t>
  </si>
  <si>
    <t>40-49%</t>
  </si>
  <si>
    <t>30-39%</t>
  </si>
  <si>
    <t>20-29%</t>
  </si>
  <si>
    <t>Total Estimated Project Costs</t>
  </si>
  <si>
    <t>Injection</t>
  </si>
  <si>
    <t>&gt; 39%</t>
  </si>
  <si>
    <t>15-19%</t>
  </si>
  <si>
    <t>Post Closing Liquidity</t>
  </si>
  <si>
    <t>&gt;24%</t>
  </si>
  <si>
    <t>20-24%</t>
  </si>
  <si>
    <t>11-19%</t>
  </si>
  <si>
    <t>5-10%</t>
  </si>
  <si>
    <t>Loan Amount</t>
  </si>
  <si>
    <t>Personal Debt Service Coverage</t>
  </si>
  <si>
    <t>Pre-Qual Score</t>
  </si>
  <si>
    <t>Borrower Pre-Qual Rating</t>
  </si>
  <si>
    <t>Loan Payments</t>
  </si>
  <si>
    <t>Term (yrs)</t>
  </si>
  <si>
    <t>Rate</t>
  </si>
  <si>
    <t>Debst Service</t>
  </si>
  <si>
    <t>Monthly</t>
  </si>
  <si>
    <t>Annually</t>
  </si>
  <si>
    <t>We are providing access through Sharefile for the following applicant:</t>
  </si>
  <si>
    <t>Franchise Name:</t>
  </si>
  <si>
    <t>Number of Units:</t>
  </si>
  <si>
    <t>Name of Principal Owner(s):</t>
  </si>
  <si>
    <t>Location:</t>
  </si>
  <si>
    <t>Credit Score</t>
  </si>
  <si>
    <t>Total Project Cost:</t>
  </si>
  <si>
    <t>Loan Request:</t>
  </si>
  <si>
    <t>Cash Injection:</t>
  </si>
  <si>
    <t>Cash Injection Source:</t>
  </si>
  <si>
    <t>Personal Savings</t>
  </si>
  <si>
    <t>Real Estate Collateral:</t>
  </si>
  <si>
    <t>Secondary Income:</t>
  </si>
  <si>
    <t>Personal Debt Service Coverage:</t>
  </si>
  <si>
    <t>Additional Info:</t>
  </si>
  <si>
    <t>Dear</t>
  </si>
  <si>
    <t xml:space="preserve">We have completed our review of the information you provided and are pleased to inform you that you are </t>
  </si>
  <si>
    <t>prequalified to submit an application for funding of up to</t>
  </si>
  <si>
    <t>of your total project costs up to a loan amount</t>
  </si>
  <si>
    <t>of approximately</t>
  </si>
  <si>
    <t>(whichever amount is less).  A loan of this amount when combined with your</t>
  </si>
  <si>
    <t>cash injection, could fund total project costs of</t>
  </si>
  <si>
    <t>Borrower / Guarantor(s):</t>
  </si>
  <si>
    <t xml:space="preserve">Approximate Loan Request  </t>
  </si>
  <si>
    <t xml:space="preserve">Interest Rate </t>
  </si>
  <si>
    <t>Not to exceed Prime + 2.75% (today the maximum rate would be 7.25%). This is a variable rate. Lower rates are possible, this is the maximum allowed by SBA)</t>
  </si>
  <si>
    <t xml:space="preserve">Loan Term </t>
  </si>
  <si>
    <t xml:space="preserve">7-10 years repayment period – and no prepayment penalty </t>
  </si>
  <si>
    <t xml:space="preserve">Collateral </t>
  </si>
  <si>
    <r>
      <t xml:space="preserve">- </t>
    </r>
    <r>
      <rPr>
        <sz val="12"/>
        <color rgb="FF000000"/>
        <rFont val="Calibri"/>
        <family val="2"/>
      </rPr>
      <t>1</t>
    </r>
    <r>
      <rPr>
        <vertAlign val="superscript"/>
        <sz val="12"/>
        <color rgb="FF000000"/>
        <rFont val="Calibri"/>
        <family val="2"/>
      </rPr>
      <t>st</t>
    </r>
    <r>
      <rPr>
        <sz val="12"/>
        <color rgb="FF000000"/>
        <rFont val="Calibri"/>
        <family val="2"/>
      </rPr>
      <t xml:space="preserve"> position lien on business assets</t>
    </r>
  </si>
  <si>
    <r>
      <t>- 2</t>
    </r>
    <r>
      <rPr>
        <vertAlign val="superscript"/>
        <sz val="12"/>
        <color rgb="FF000000"/>
        <rFont val="Calibri"/>
        <family val="2"/>
      </rPr>
      <t>nd</t>
    </r>
    <r>
      <rPr>
        <sz val="12"/>
        <color rgb="FF000000"/>
        <rFont val="Calibri"/>
        <family val="2"/>
      </rPr>
      <t xml:space="preserve"> position lien on real estate if necessary based on SBA Program requirements</t>
    </r>
  </si>
  <si>
    <t>Closing Costs</t>
  </si>
  <si>
    <t xml:space="preserve">Closing costs will apply and be assessed by the individual lender </t>
  </si>
  <si>
    <t xml:space="preserve">Consultative Service Fee </t>
  </si>
  <si>
    <t>This fee can be counted as part of your cash injection requirement and is fully refundable back to you in the event we cannot obtain an SBA compliant proposal from our lenders for you. After we have an opportunity to review and underwrite your full application, if we are convinced we can obtain a loan approval for you, we will issue you our service agreement.  Our total service agreement fee is $2,500, broken into 2 parts. $500 – good faith deposit required at the time the application process begins. The remaining $2000 is required at the time the completed application is to be presented to our lenders.</t>
  </si>
  <si>
    <t xml:space="preserve">Expires </t>
  </si>
  <si>
    <t>Ninety (90) days from today’s date</t>
  </si>
  <si>
    <r>
      <t xml:space="preserve">Please note – this is not a commitment to lend from a lender. It is possible we will not be successful in obtaining an approval for your request. Should this occur we will refund your Service Fee, including the Good Faith Deposit in full. </t>
    </r>
    <r>
      <rPr>
        <sz val="12"/>
        <color rgb="FF000000"/>
        <rFont val="Calibri"/>
        <family val="2"/>
      </rPr>
      <t>Please do not hesitate to contact us with any questions and or concerns you might have along the way.</t>
    </r>
  </si>
  <si>
    <r>
      <t>Notes:</t>
    </r>
    <r>
      <rPr>
        <sz val="12"/>
        <color rgb="FF000000"/>
        <rFont val="Calibri"/>
        <family val="2"/>
      </rPr>
      <t xml:space="preserve"> It is understood that cash on hand and stocks &amp; bonds funds will be used to provide the required minimum 20% equity injection and adequate post-closing liquidity to support the business through the start-up phases. The outside income from careers will also need to be retained to support the personal expenses of the household.  </t>
    </r>
  </si>
  <si>
    <t>Start-Up</t>
  </si>
  <si>
    <t>Annual Income</t>
  </si>
  <si>
    <t>Monthly Obligations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</si>
</sst>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3" formatCode="_(* #,##0.00_);_(* \(#,##0.00\);_(* &quot;-&quot;??_);_(@_)"/>
    <numFmt numFmtId="164" formatCode="\$\ 0"/>
    <numFmt numFmtId="165" formatCode="&quot;$&quot;#,##0"/>
    <numFmt numFmtId="166" formatCode="[&lt;=9999999]###\-####;\(###\)\ ###\-####"/>
    <numFmt numFmtId="167" formatCode="mm/yy"/>
    <numFmt numFmtId="168" formatCode="[$-409]mmmm\ d\,\ yyyy;@"/>
    <numFmt numFmtId="169" formatCode="0.0"/>
  </numFmts>
  <fonts count="38" x14ac:knownFonts="1">
    <font>
      <sz val="10"/>
      <color rgb="FF000000"/>
      <name val="Times New Roman"/>
      <charset val="204"/>
    </font>
    <font>
      <sz val="11"/>
      <name val="Calibri"/>
      <family val="2"/>
    </font>
    <font>
      <b/>
      <sz val="16"/>
      <name val="Calibri"/>
      <family val="2"/>
    </font>
    <font>
      <b/>
      <sz val="11"/>
      <name val="Calibri"/>
      <family val="2"/>
    </font>
    <font>
      <sz val="8"/>
      <name val="Calibri"/>
      <family val="2"/>
    </font>
    <font>
      <sz val="9"/>
      <name val="Calibri"/>
      <family val="2"/>
    </font>
    <font>
      <i/>
      <sz val="9"/>
      <name val="Calibri"/>
      <family val="2"/>
    </font>
    <font>
      <b/>
      <sz val="12"/>
      <name val="Calibri"/>
      <family val="2"/>
    </font>
    <font>
      <sz val="12"/>
      <name val="Calibri"/>
      <family val="2"/>
    </font>
    <font>
      <b/>
      <sz val="16"/>
      <color rgb="FF0070C0"/>
      <name val="Calibri"/>
      <family val="2"/>
    </font>
    <font>
      <sz val="12"/>
      <color rgb="FF000000"/>
      <name val="Calibri"/>
      <family val="2"/>
    </font>
    <font>
      <sz val="9"/>
      <color rgb="FF000000"/>
      <name val="Calibri"/>
      <family val="2"/>
    </font>
    <font>
      <b/>
      <sz val="12"/>
      <color rgb="FF0070C0"/>
      <name val="Calibri"/>
      <family val="2"/>
    </font>
    <font>
      <b/>
      <sz val="12"/>
      <color rgb="FF000000"/>
      <name val="Calibri"/>
      <family val="2"/>
    </font>
    <font>
      <vertAlign val="superscript"/>
      <sz val="12"/>
      <color rgb="FF000000"/>
      <name val="Calibri"/>
      <family val="2"/>
    </font>
    <font>
      <b/>
      <sz val="6"/>
      <color rgb="FF000000"/>
      <name val="Calibri"/>
      <family val="2"/>
    </font>
    <font>
      <sz val="11"/>
      <color rgb="FF000000"/>
      <name val="Calibri"/>
      <family val="2"/>
    </font>
    <font>
      <b/>
      <sz val="11"/>
      <color rgb="FF0070C0"/>
      <name val="Calibri"/>
      <family val="2"/>
    </font>
    <font>
      <sz val="12"/>
      <color rgb="FF000000"/>
      <name val="Calibri"/>
      <family val="2"/>
      <scheme val="minor"/>
    </font>
    <font>
      <b/>
      <sz val="12"/>
      <color rgb="FF000000"/>
      <name val="Calibri"/>
      <family val="2"/>
      <scheme val="minor"/>
    </font>
    <font>
      <u/>
      <sz val="10"/>
      <color theme="10"/>
      <name val="Times New Roman"/>
      <family val="1"/>
    </font>
    <font>
      <sz val="10"/>
      <color rgb="FF000000"/>
      <name val="Times New Roman"/>
      <family val="1"/>
    </font>
    <font>
      <b/>
      <i/>
      <sz val="11"/>
      <name val="Calibri"/>
      <family val="2"/>
    </font>
    <font>
      <b/>
      <i/>
      <sz val="12"/>
      <color rgb="FF0070C0"/>
      <name val="Calibri"/>
      <family val="2"/>
    </font>
    <font>
      <u/>
      <sz val="9"/>
      <color rgb="FF0000FF"/>
      <name val="Calibri"/>
      <family val="2"/>
    </font>
    <font>
      <sz val="9"/>
      <color rgb="FF0000FF"/>
      <name val="Calibri"/>
      <family val="2"/>
    </font>
    <font>
      <b/>
      <sz val="11"/>
      <color rgb="FF000000"/>
      <name val="Calibri"/>
      <family val="2"/>
    </font>
    <font>
      <i/>
      <sz val="9"/>
      <color rgb="FF000000"/>
      <name val="Calibri"/>
      <family val="2"/>
    </font>
    <font>
      <b/>
      <sz val="8"/>
      <name val="Calibri"/>
      <family val="2"/>
    </font>
    <font>
      <b/>
      <sz val="8"/>
      <color rgb="FF000000"/>
      <name val="Calibri"/>
      <family val="2"/>
    </font>
    <font>
      <sz val="10"/>
      <color rgb="FF000000"/>
      <name val="Times New Roman"/>
      <family val="1"/>
    </font>
    <font>
      <b/>
      <i/>
      <sz val="14"/>
      <color rgb="FF000000"/>
      <name val="Calibri"/>
      <family val="2"/>
    </font>
    <font>
      <b/>
      <sz val="16"/>
      <color rgb="FF000000"/>
      <name val="Calibri"/>
      <family val="2"/>
      <scheme val="minor"/>
    </font>
    <font>
      <sz val="10"/>
      <color rgb="FF000000"/>
      <name val="Calibri"/>
      <family val="2"/>
    </font>
    <font>
      <sz val="10"/>
      <color rgb="FF000000"/>
      <name val="Arial"/>
      <family val="2"/>
    </font>
    <font>
      <sz val="12"/>
      <color rgb="FF000000"/>
      <name val="Arial"/>
      <family val="2"/>
    </font>
    <font>
      <b/>
      <sz val="12"/>
      <color rgb="FF000000"/>
      <name val="Arial"/>
      <family val="2"/>
    </font>
    <font>
      <b/>
      <i/>
      <u/>
      <sz val="14"/>
      <color theme="10"/>
      <name val="Calibri"/>
      <family val="2"/>
      <scheme val="minor"/>
    </font>
  </fonts>
  <fills count="6">
    <fill>
      <patternFill patternType="none"/>
    </fill>
    <fill>
      <patternFill patternType="gray125"/>
    </fill>
    <fill>
      <patternFill patternType="solid">
        <fgColor rgb="FFF2F2F2"/>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8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right style="medium">
        <color theme="9"/>
      </right>
      <top/>
      <bottom/>
      <diagonal/>
    </border>
    <border>
      <left style="medium">
        <color theme="9"/>
      </left>
      <right/>
      <top/>
      <bottom style="medium">
        <color theme="9"/>
      </bottom>
      <diagonal/>
    </border>
    <border>
      <left/>
      <right/>
      <top/>
      <bottom style="medium">
        <color theme="9"/>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ck">
        <color theme="9"/>
      </left>
      <right style="thin">
        <color rgb="FF000000"/>
      </right>
      <top style="thick">
        <color theme="9"/>
      </top>
      <bottom style="thin">
        <color rgb="FF000000"/>
      </bottom>
      <diagonal/>
    </border>
    <border>
      <left style="thin">
        <color rgb="FF000000"/>
      </left>
      <right/>
      <top style="thick">
        <color theme="9"/>
      </top>
      <bottom style="thin">
        <color rgb="FF000000"/>
      </bottom>
      <diagonal/>
    </border>
    <border>
      <left/>
      <right/>
      <top style="thick">
        <color theme="9"/>
      </top>
      <bottom style="thin">
        <color rgb="FF000000"/>
      </bottom>
      <diagonal/>
    </border>
    <border>
      <left/>
      <right style="thin">
        <color indexed="64"/>
      </right>
      <top style="thick">
        <color theme="9"/>
      </top>
      <bottom style="thin">
        <color rgb="FF000000"/>
      </bottom>
      <diagonal/>
    </border>
    <border>
      <left/>
      <right/>
      <top style="thick">
        <color theme="9"/>
      </top>
      <bottom/>
      <diagonal/>
    </border>
    <border>
      <left style="thin">
        <color indexed="64"/>
      </left>
      <right/>
      <top style="thick">
        <color theme="9"/>
      </top>
      <bottom style="thin">
        <color rgb="FF000000"/>
      </bottom>
      <diagonal/>
    </border>
    <border>
      <left/>
      <right style="thin">
        <color rgb="FF000000"/>
      </right>
      <top style="thick">
        <color theme="9"/>
      </top>
      <bottom style="thin">
        <color rgb="FF000000"/>
      </bottom>
      <diagonal/>
    </border>
    <border>
      <left style="thin">
        <color indexed="64"/>
      </left>
      <right/>
      <top style="thick">
        <color theme="9"/>
      </top>
      <bottom style="thin">
        <color indexed="64"/>
      </bottom>
      <diagonal/>
    </border>
    <border>
      <left style="thick">
        <color theme="9"/>
      </left>
      <right style="thin">
        <color rgb="FF000000"/>
      </right>
      <top style="thin">
        <color rgb="FF000000"/>
      </top>
      <bottom style="thin">
        <color rgb="FF000000"/>
      </bottom>
      <diagonal/>
    </border>
    <border>
      <left style="thick">
        <color theme="9"/>
      </left>
      <right style="thin">
        <color rgb="FF000000"/>
      </right>
      <top style="thin">
        <color rgb="FF000000"/>
      </top>
      <bottom style="thick">
        <color theme="9"/>
      </bottom>
      <diagonal/>
    </border>
    <border>
      <left/>
      <right/>
      <top/>
      <bottom style="thick">
        <color theme="9"/>
      </bottom>
      <diagonal/>
    </border>
    <border>
      <left style="thin">
        <color indexed="64"/>
      </left>
      <right/>
      <top style="thin">
        <color rgb="FF000000"/>
      </top>
      <bottom style="thick">
        <color theme="9"/>
      </bottom>
      <diagonal/>
    </border>
    <border>
      <left/>
      <right style="thin">
        <color rgb="FF000000"/>
      </right>
      <top style="thin">
        <color rgb="FF000000"/>
      </top>
      <bottom style="thick">
        <color theme="9"/>
      </bottom>
      <diagonal/>
    </border>
    <border>
      <left/>
      <right/>
      <top style="thick">
        <color rgb="FFF79646"/>
      </top>
      <bottom style="thin">
        <color rgb="FF000000"/>
      </bottom>
      <diagonal/>
    </border>
    <border>
      <left style="thin">
        <color rgb="FF000000"/>
      </left>
      <right/>
      <top style="thick">
        <color rgb="FFF79646"/>
      </top>
      <bottom style="thin">
        <color rgb="FF000000"/>
      </bottom>
      <diagonal/>
    </border>
    <border>
      <left style="thick">
        <color rgb="FFF79646"/>
      </left>
      <right/>
      <top style="thin">
        <color rgb="FF000000"/>
      </top>
      <bottom style="thin">
        <color rgb="FF000000"/>
      </bottom>
      <diagonal/>
    </border>
    <border>
      <left style="thick">
        <color theme="9"/>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style="thick">
        <color theme="9"/>
      </right>
      <top/>
      <bottom style="thick">
        <color theme="9"/>
      </bottom>
      <diagonal/>
    </border>
    <border>
      <left/>
      <right style="medium">
        <color theme="9"/>
      </right>
      <top style="thin">
        <color rgb="FF000000"/>
      </top>
      <bottom/>
      <diagonal/>
    </border>
    <border>
      <left style="thin">
        <color rgb="FF000000"/>
      </left>
      <right/>
      <top/>
      <bottom style="thick">
        <color theme="9"/>
      </bottom>
      <diagonal/>
    </border>
    <border>
      <left style="thin">
        <color rgb="FF000000"/>
      </left>
      <right style="thin">
        <color indexed="64"/>
      </right>
      <top style="thin">
        <color rgb="FF000000"/>
      </top>
      <bottom style="thin">
        <color rgb="FF000000"/>
      </bottom>
      <diagonal/>
    </border>
    <border>
      <left style="thin">
        <color rgb="FF000000"/>
      </left>
      <right style="thin">
        <color rgb="FFF79646"/>
      </right>
      <top style="thin">
        <color rgb="FF000000"/>
      </top>
      <bottom style="thin">
        <color rgb="FF000000"/>
      </bottom>
      <diagonal/>
    </border>
    <border>
      <left/>
      <right/>
      <top/>
      <bottom style="medium">
        <color indexed="64"/>
      </bottom>
      <diagonal/>
    </border>
    <border>
      <left/>
      <right style="medium">
        <color theme="9"/>
      </right>
      <top/>
      <bottom style="medium">
        <color theme="9"/>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theme="9"/>
      </right>
      <top style="thin">
        <color rgb="FF000000"/>
      </top>
      <bottom style="thin">
        <color rgb="FF000000"/>
      </bottom>
      <diagonal/>
    </border>
    <border>
      <left style="thick">
        <color rgb="FFF79646"/>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F79646"/>
      </left>
      <right/>
      <top style="thin">
        <color rgb="FF000000"/>
      </top>
      <bottom style="thin">
        <color rgb="FF000000"/>
      </bottom>
      <diagonal/>
    </border>
    <border>
      <left style="thick">
        <color rgb="FFF79646"/>
      </left>
      <right/>
      <top/>
      <bottom style="thin">
        <color rgb="FF000000"/>
      </bottom>
      <diagonal/>
    </border>
    <border>
      <left style="thick">
        <color rgb="FFF79646"/>
      </left>
      <right/>
      <top style="thick">
        <color rgb="FFF79646"/>
      </top>
      <bottom/>
      <diagonal/>
    </border>
    <border>
      <left/>
      <right/>
      <top style="thick">
        <color rgb="FFF79646"/>
      </top>
      <bottom/>
      <diagonal/>
    </border>
    <border>
      <left/>
      <right style="thin">
        <color rgb="FF000000"/>
      </right>
      <top style="thick">
        <color rgb="FFF79646"/>
      </top>
      <bottom/>
      <diagonal/>
    </border>
    <border>
      <left/>
      <right style="medium">
        <color theme="9"/>
      </right>
      <top style="thin">
        <color rgb="FF000000"/>
      </top>
      <bottom style="thin">
        <color indexed="64"/>
      </bottom>
      <diagonal/>
    </border>
    <border>
      <left style="thin">
        <color indexed="64"/>
      </left>
      <right style="thick">
        <color theme="9"/>
      </right>
      <top style="thin">
        <color indexed="64"/>
      </top>
      <bottom style="thin">
        <color indexed="64"/>
      </bottom>
      <diagonal/>
    </border>
    <border>
      <left style="thin">
        <color rgb="FF000000"/>
      </left>
      <right style="thick">
        <color theme="9"/>
      </right>
      <top style="thin">
        <color indexed="64"/>
      </top>
      <bottom style="thick">
        <color theme="9"/>
      </bottom>
      <diagonal/>
    </border>
    <border>
      <left style="thin">
        <color rgb="FF000000"/>
      </left>
      <right/>
      <top style="thin">
        <color rgb="FF000000"/>
      </top>
      <bottom style="thick">
        <color theme="9"/>
      </bottom>
      <diagonal/>
    </border>
    <border>
      <left/>
      <right/>
      <top style="thin">
        <color rgb="FF000000"/>
      </top>
      <bottom style="thick">
        <color theme="9"/>
      </bottom>
      <diagonal/>
    </border>
    <border>
      <left/>
      <right style="thin">
        <color indexed="64"/>
      </right>
      <top style="thin">
        <color rgb="FF000000"/>
      </top>
      <bottom style="thick">
        <color theme="9"/>
      </bottom>
      <diagonal/>
    </border>
    <border>
      <left style="thin">
        <color indexed="64"/>
      </left>
      <right style="thin">
        <color indexed="64"/>
      </right>
      <top style="thin">
        <color indexed="64"/>
      </top>
      <bottom style="thin">
        <color indexed="64"/>
      </bottom>
      <diagonal/>
    </border>
    <border>
      <left/>
      <right style="medium">
        <color theme="9"/>
      </right>
      <top/>
      <bottom style="thin">
        <color rgb="FF000000"/>
      </bottom>
      <diagonal/>
    </border>
    <border>
      <left/>
      <right style="medium">
        <color theme="9"/>
      </right>
      <top/>
      <bottom style="thin">
        <color indexed="64"/>
      </bottom>
      <diagonal/>
    </border>
    <border>
      <left/>
      <right/>
      <top style="medium">
        <color indexed="64"/>
      </top>
      <bottom/>
      <diagonal/>
    </border>
  </borders>
  <cellStyleXfs count="4">
    <xf numFmtId="0" fontId="0" fillId="0" borderId="0"/>
    <xf numFmtId="0" fontId="20" fillId="0" borderId="0" applyNumberFormat="0" applyFill="0" applyBorder="0" applyAlignment="0" applyProtection="0"/>
    <xf numFmtId="9" fontId="21" fillId="0" borderId="0" applyFont="0" applyFill="0" applyBorder="0" applyAlignment="0" applyProtection="0"/>
    <xf numFmtId="43" fontId="30" fillId="0" borderId="0" applyFont="0" applyFill="0" applyBorder="0" applyAlignment="0" applyProtection="0"/>
  </cellStyleXfs>
  <cellXfs count="292">
    <xf numFmtId="0" fontId="0" fillId="0" borderId="0" xfId="0"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Border="1" applyAlignment="1">
      <alignment vertical="top" wrapText="1"/>
    </xf>
    <xf numFmtId="0" fontId="10" fillId="0" borderId="0" xfId="0" applyNumberFormat="1" applyFont="1" applyFill="1" applyBorder="1" applyAlignment="1">
      <alignment horizontal="left" vertical="top"/>
    </xf>
    <xf numFmtId="6" fontId="10" fillId="0" borderId="0" xfId="0" applyNumberFormat="1" applyFont="1" applyFill="1" applyBorder="1" applyAlignment="1">
      <alignment horizontal="left" vertical="top"/>
    </xf>
    <xf numFmtId="9" fontId="18" fillId="0" borderId="0" xfId="2" applyFont="1" applyFill="1" applyBorder="1" applyAlignment="1">
      <alignment horizontal="center"/>
    </xf>
    <xf numFmtId="0" fontId="18" fillId="0" borderId="0" xfId="0" applyFont="1" applyFill="1" applyBorder="1" applyAlignment="1">
      <alignment horizontal="left"/>
    </xf>
    <xf numFmtId="0" fontId="18" fillId="0" borderId="0" xfId="0" applyFont="1" applyFill="1" applyBorder="1" applyAlignment="1">
      <alignment horizontal="center"/>
    </xf>
    <xf numFmtId="0" fontId="18" fillId="0" borderId="0" xfId="0" applyFont="1" applyFill="1" applyBorder="1" applyAlignment="1">
      <alignment horizontal="center" vertical="center"/>
    </xf>
    <xf numFmtId="0" fontId="18" fillId="0" borderId="57" xfId="0" applyFont="1" applyFill="1" applyBorder="1" applyAlignment="1">
      <alignment horizontal="center" vertical="center"/>
    </xf>
    <xf numFmtId="165" fontId="13" fillId="0" borderId="0" xfId="0" applyNumberFormat="1" applyFont="1" applyFill="1" applyBorder="1" applyAlignment="1">
      <alignment vertical="top" wrapText="1"/>
    </xf>
    <xf numFmtId="0" fontId="18" fillId="0" borderId="0" xfId="0" applyFont="1" applyFill="1" applyBorder="1" applyAlignment="1">
      <alignment horizontal="left" vertical="center"/>
    </xf>
    <xf numFmtId="9" fontId="19" fillId="0" borderId="54" xfId="2" applyFont="1" applyFill="1" applyBorder="1" applyAlignment="1">
      <alignment horizontal="center" vertical="center" wrapText="1"/>
    </xf>
    <xf numFmtId="0" fontId="18" fillId="0" borderId="0" xfId="0" applyFont="1" applyFill="1" applyBorder="1" applyAlignment="1">
      <alignment horizontal="center" vertical="center" wrapText="1"/>
    </xf>
    <xf numFmtId="0" fontId="10" fillId="0" borderId="0" xfId="0" applyFont="1" applyFill="1" applyBorder="1" applyAlignment="1">
      <alignment vertical="center"/>
    </xf>
    <xf numFmtId="38" fontId="18" fillId="0" borderId="0" xfId="0" applyNumberFormat="1" applyFont="1" applyFill="1" applyBorder="1" applyAlignment="1">
      <alignment horizontal="right"/>
    </xf>
    <xf numFmtId="0" fontId="18" fillId="0" borderId="58" xfId="0" applyFont="1" applyFill="1" applyBorder="1" applyAlignment="1">
      <alignment horizontal="left"/>
    </xf>
    <xf numFmtId="0" fontId="19" fillId="5" borderId="0" xfId="0" applyFont="1" applyFill="1" applyBorder="1" applyAlignment="1">
      <alignment horizontal="left"/>
    </xf>
    <xf numFmtId="0" fontId="18" fillId="5" borderId="0" xfId="0" applyFont="1" applyFill="1" applyBorder="1" applyAlignment="1">
      <alignment horizontal="left"/>
    </xf>
    <xf numFmtId="38" fontId="19" fillId="5" borderId="57" xfId="0" applyNumberFormat="1" applyFont="1" applyFill="1" applyBorder="1" applyAlignment="1">
      <alignment horizontal="right"/>
    </xf>
    <xf numFmtId="9" fontId="18" fillId="0" borderId="0" xfId="0" applyNumberFormat="1" applyFont="1" applyFill="1" applyBorder="1" applyAlignment="1">
      <alignment horizontal="center"/>
    </xf>
    <xf numFmtId="0" fontId="18" fillId="0" borderId="59" xfId="0" applyFont="1" applyFill="1" applyBorder="1" applyAlignment="1">
      <alignment horizontal="left"/>
    </xf>
    <xf numFmtId="0" fontId="18" fillId="0" borderId="0" xfId="0" applyFont="1" applyFill="1" applyBorder="1" applyAlignment="1">
      <alignment horizontal="right"/>
    </xf>
    <xf numFmtId="9" fontId="18" fillId="0" borderId="0" xfId="2" applyNumberFormat="1" applyFont="1" applyFill="1" applyBorder="1" applyAlignment="1">
      <alignment horizontal="center"/>
    </xf>
    <xf numFmtId="0" fontId="18" fillId="0" borderId="59" xfId="0" applyFont="1" applyFill="1" applyBorder="1" applyAlignment="1">
      <alignment horizontal="center"/>
    </xf>
    <xf numFmtId="38" fontId="18" fillId="0" borderId="54" xfId="0" applyNumberFormat="1" applyFont="1" applyFill="1" applyBorder="1" applyAlignment="1">
      <alignment horizontal="right"/>
    </xf>
    <xf numFmtId="0" fontId="19" fillId="0" borderId="0" xfId="0" applyFont="1" applyFill="1" applyBorder="1" applyAlignment="1">
      <alignment horizontal="left"/>
    </xf>
    <xf numFmtId="38" fontId="19" fillId="0" borderId="57" xfId="0" applyNumberFormat="1" applyFont="1" applyFill="1" applyBorder="1" applyAlignment="1"/>
    <xf numFmtId="165" fontId="18" fillId="0" borderId="0" xfId="0" applyNumberFormat="1" applyFont="1" applyFill="1" applyBorder="1" applyAlignment="1"/>
    <xf numFmtId="9" fontId="18" fillId="0" borderId="59" xfId="0" applyNumberFormat="1" applyFont="1" applyFill="1" applyBorder="1" applyAlignment="1">
      <alignment horizontal="right"/>
    </xf>
    <xf numFmtId="9" fontId="18" fillId="0" borderId="0" xfId="0" applyNumberFormat="1" applyFont="1" applyFill="1" applyBorder="1" applyAlignment="1">
      <alignment horizontal="right"/>
    </xf>
    <xf numFmtId="38" fontId="18" fillId="0" borderId="56" xfId="0" applyNumberFormat="1" applyFont="1" applyFill="1" applyBorder="1" applyAlignment="1">
      <alignment horizontal="right"/>
    </xf>
    <xf numFmtId="0" fontId="18" fillId="0" borderId="19" xfId="0" applyFont="1" applyFill="1" applyBorder="1" applyAlignment="1">
      <alignment horizontal="left"/>
    </xf>
    <xf numFmtId="0" fontId="18" fillId="0" borderId="54" xfId="0" applyFont="1" applyFill="1" applyBorder="1" applyAlignment="1">
      <alignment horizontal="left"/>
    </xf>
    <xf numFmtId="40" fontId="19" fillId="5" borderId="57" xfId="0" applyNumberFormat="1" applyFont="1" applyFill="1" applyBorder="1" applyAlignment="1">
      <alignment horizontal="right"/>
    </xf>
    <xf numFmtId="9" fontId="18" fillId="0" borderId="54" xfId="0" applyNumberFormat="1" applyFont="1" applyFill="1" applyBorder="1" applyAlignment="1">
      <alignment horizontal="center"/>
    </xf>
    <xf numFmtId="4" fontId="18" fillId="0" borderId="0" xfId="2" applyNumberFormat="1" applyFont="1" applyFill="1" applyBorder="1" applyAlignment="1">
      <alignment horizontal="center"/>
    </xf>
    <xf numFmtId="38" fontId="18" fillId="0" borderId="0" xfId="0" applyNumberFormat="1" applyFont="1" applyFill="1" applyBorder="1" applyAlignment="1">
      <alignment horizontal="center"/>
    </xf>
    <xf numFmtId="10" fontId="18" fillId="0" borderId="0" xfId="2" applyNumberFormat="1" applyFont="1" applyFill="1" applyBorder="1" applyAlignment="1">
      <alignment horizontal="center"/>
    </xf>
    <xf numFmtId="8" fontId="18" fillId="0" borderId="0" xfId="2" applyNumberFormat="1" applyFont="1" applyFill="1" applyBorder="1" applyAlignment="1">
      <alignment horizontal="center"/>
    </xf>
    <xf numFmtId="165" fontId="18" fillId="0" borderId="0" xfId="2" applyNumberFormat="1" applyFont="1" applyFill="1" applyBorder="1" applyAlignment="1">
      <alignment horizontal="center"/>
    </xf>
    <xf numFmtId="169" fontId="18" fillId="0" borderId="0" xfId="0" applyNumberFormat="1" applyFont="1" applyFill="1" applyBorder="1" applyAlignment="1">
      <alignment horizontal="center"/>
    </xf>
    <xf numFmtId="169" fontId="18" fillId="0" borderId="54" xfId="0" applyNumberFormat="1" applyFont="1" applyFill="1" applyBorder="1" applyAlignment="1">
      <alignment horizontal="center"/>
    </xf>
    <xf numFmtId="2" fontId="18" fillId="0" borderId="0" xfId="0" applyNumberFormat="1" applyFont="1" applyFill="1" applyBorder="1" applyAlignment="1">
      <alignment horizontal="center"/>
    </xf>
    <xf numFmtId="2" fontId="18" fillId="0" borderId="54" xfId="0" applyNumberFormat="1" applyFont="1" applyFill="1" applyBorder="1" applyAlignment="1">
      <alignment horizontal="center"/>
    </xf>
    <xf numFmtId="2" fontId="18" fillId="0" borderId="0" xfId="2" applyNumberFormat="1" applyFont="1" applyFill="1" applyBorder="1" applyAlignment="1">
      <alignment horizontal="center"/>
    </xf>
    <xf numFmtId="169" fontId="18" fillId="0" borderId="0" xfId="0" applyNumberFormat="1" applyFont="1" applyFill="1" applyBorder="1" applyAlignment="1">
      <alignment horizontal="left"/>
    </xf>
    <xf numFmtId="0" fontId="32" fillId="4" borderId="0" xfId="0" applyFont="1" applyFill="1" applyBorder="1" applyAlignment="1">
      <alignment horizontal="left"/>
    </xf>
    <xf numFmtId="38" fontId="32" fillId="4" borderId="0" xfId="0" applyNumberFormat="1" applyFont="1" applyFill="1" applyBorder="1" applyAlignment="1">
      <alignment horizontal="center"/>
    </xf>
    <xf numFmtId="0" fontId="10" fillId="3" borderId="54" xfId="0" applyFont="1" applyFill="1" applyBorder="1" applyAlignment="1" applyProtection="1">
      <alignment vertical="center"/>
      <protection locked="0"/>
    </xf>
    <xf numFmtId="0" fontId="10" fillId="3" borderId="54"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protection locked="0"/>
    </xf>
    <xf numFmtId="17" fontId="10" fillId="3" borderId="54" xfId="0" applyNumberFormat="1" applyFont="1" applyFill="1" applyBorder="1" applyAlignment="1" applyProtection="1">
      <alignment horizontal="left" vertical="top"/>
      <protection locked="0"/>
    </xf>
    <xf numFmtId="167" fontId="10" fillId="3" borderId="54" xfId="0" applyNumberFormat="1" applyFont="1" applyFill="1" applyBorder="1" applyAlignment="1" applyProtection="1">
      <alignment horizontal="left" vertical="top"/>
      <protection locked="0"/>
    </xf>
    <xf numFmtId="0" fontId="10" fillId="3" borderId="54" xfId="0" applyFont="1" applyFill="1" applyBorder="1" applyAlignment="1" applyProtection="1">
      <alignment vertical="top"/>
      <protection locked="0"/>
    </xf>
    <xf numFmtId="37" fontId="10" fillId="3" borderId="54" xfId="3" applyNumberFormat="1" applyFont="1" applyFill="1" applyBorder="1" applyAlignment="1" applyProtection="1">
      <alignment horizontal="center" vertical="top" wrapText="1"/>
      <protection locked="0"/>
    </xf>
    <xf numFmtId="0" fontId="10" fillId="3" borderId="1" xfId="0" applyFont="1" applyFill="1" applyBorder="1" applyAlignment="1" applyProtection="1">
      <alignment vertical="center" wrapText="1"/>
      <protection locked="0"/>
    </xf>
    <xf numFmtId="4" fontId="10" fillId="3" borderId="1" xfId="0" applyNumberFormat="1" applyFont="1" applyFill="1" applyBorder="1" applyAlignment="1" applyProtection="1">
      <alignment horizontal="center" vertical="center" wrapText="1"/>
      <protection locked="0"/>
    </xf>
    <xf numFmtId="3" fontId="16" fillId="3" borderId="54" xfId="0" applyNumberFormat="1" applyFont="1" applyFill="1" applyBorder="1" applyAlignment="1" applyProtection="1">
      <alignment horizontal="center" vertical="top" wrapText="1"/>
      <protection locked="0"/>
    </xf>
    <xf numFmtId="165" fontId="26" fillId="3" borderId="52" xfId="0" applyNumberFormat="1" applyFont="1" applyFill="1" applyBorder="1" applyAlignment="1" applyProtection="1">
      <alignment horizontal="center" vertical="center" wrapText="1"/>
      <protection locked="0"/>
    </xf>
    <xf numFmtId="165" fontId="26" fillId="3" borderId="71" xfId="0" applyNumberFormat="1" applyFont="1" applyFill="1" applyBorder="1" applyAlignment="1" applyProtection="1">
      <alignment horizontal="center" vertical="center" wrapText="1"/>
      <protection locked="0"/>
    </xf>
    <xf numFmtId="165" fontId="26" fillId="0" borderId="51" xfId="0" applyNumberFormat="1" applyFont="1" applyFill="1" applyBorder="1" applyAlignment="1" applyProtection="1">
      <alignment horizontal="center" vertical="center" wrapText="1"/>
    </xf>
    <xf numFmtId="165" fontId="3" fillId="0" borderId="72" xfId="0" applyNumberFormat="1" applyFont="1" applyFill="1" applyBorder="1" applyAlignment="1" applyProtection="1">
      <alignment horizontal="center" vertical="center" wrapText="1"/>
    </xf>
    <xf numFmtId="0" fontId="10" fillId="0" borderId="0" xfId="0" applyFont="1" applyFill="1" applyBorder="1" applyAlignment="1" applyProtection="1">
      <alignment horizontal="left" vertical="top"/>
    </xf>
    <xf numFmtId="0" fontId="10" fillId="0" borderId="0" xfId="0" applyFont="1" applyFill="1" applyBorder="1" applyAlignment="1" applyProtection="1">
      <alignment horizontal="left"/>
    </xf>
    <xf numFmtId="0" fontId="2" fillId="0" borderId="0" xfId="0" applyFont="1" applyFill="1" applyBorder="1" applyAlignment="1" applyProtection="1">
      <alignment horizontal="left" vertical="top"/>
    </xf>
    <xf numFmtId="0" fontId="7" fillId="0" borderId="44" xfId="0" applyFont="1" applyFill="1" applyBorder="1" applyAlignment="1" applyProtection="1">
      <alignment horizontal="left" vertical="top"/>
    </xf>
    <xf numFmtId="0" fontId="10" fillId="0" borderId="32" xfId="0" applyFont="1" applyFill="1" applyBorder="1" applyAlignment="1" applyProtection="1">
      <alignment horizontal="left" vertical="top"/>
    </xf>
    <xf numFmtId="0" fontId="10" fillId="0" borderId="45" xfId="0" applyFont="1" applyFill="1" applyBorder="1" applyAlignment="1" applyProtection="1">
      <alignment horizontal="left" vertical="top"/>
    </xf>
    <xf numFmtId="0" fontId="8" fillId="0" borderId="46" xfId="0" applyFont="1" applyFill="1" applyBorder="1" applyAlignment="1" applyProtection="1">
      <alignment horizontal="left" vertical="top"/>
    </xf>
    <xf numFmtId="0" fontId="10" fillId="0" borderId="0" xfId="0" applyFont="1" applyFill="1" applyBorder="1" applyAlignment="1" applyProtection="1">
      <alignment horizontal="center" vertical="top"/>
    </xf>
    <xf numFmtId="0" fontId="10" fillId="0" borderId="47" xfId="0" applyFont="1" applyFill="1" applyBorder="1" applyAlignment="1" applyProtection="1">
      <alignment horizontal="left" vertical="top"/>
    </xf>
    <xf numFmtId="0" fontId="10" fillId="0" borderId="0" xfId="0" applyFont="1" applyFill="1" applyBorder="1" applyAlignment="1" applyProtection="1">
      <alignment horizontal="left" vertical="center"/>
    </xf>
    <xf numFmtId="0" fontId="8" fillId="0" borderId="0" xfId="0" applyFont="1" applyFill="1" applyBorder="1" applyAlignment="1" applyProtection="1">
      <alignment horizontal="right" vertical="center"/>
    </xf>
    <xf numFmtId="0" fontId="8" fillId="0" borderId="46" xfId="0" applyFont="1" applyFill="1" applyBorder="1" applyAlignment="1" applyProtection="1">
      <alignment horizontal="left" vertical="center"/>
    </xf>
    <xf numFmtId="0" fontId="10" fillId="0" borderId="0" xfId="0" applyFont="1" applyFill="1" applyBorder="1" applyAlignment="1" applyProtection="1">
      <alignment vertical="center"/>
    </xf>
    <xf numFmtId="0" fontId="10" fillId="0" borderId="47" xfId="0" applyFont="1" applyFill="1" applyBorder="1" applyAlignment="1" applyProtection="1">
      <alignment horizontal="left" vertical="center"/>
    </xf>
    <xf numFmtId="0" fontId="2" fillId="0" borderId="46" xfId="0" applyFont="1" applyFill="1" applyBorder="1" applyAlignment="1" applyProtection="1">
      <alignment horizontal="left" vertical="top"/>
    </xf>
    <xf numFmtId="0" fontId="8" fillId="0" borderId="46" xfId="0" applyFont="1" applyFill="1" applyBorder="1" applyAlignment="1" applyProtection="1">
      <alignment horizontal="left"/>
    </xf>
    <xf numFmtId="0" fontId="11" fillId="0" borderId="46" xfId="0" applyFont="1" applyFill="1" applyBorder="1" applyAlignment="1" applyProtection="1">
      <alignment horizontal="left" vertical="top"/>
    </xf>
    <xf numFmtId="0" fontId="8" fillId="0" borderId="48" xfId="0" applyFont="1" applyFill="1" applyBorder="1" applyAlignment="1" applyProtection="1">
      <alignment horizontal="left" vertical="top"/>
    </xf>
    <xf numFmtId="0" fontId="10" fillId="0" borderId="38" xfId="0" applyFont="1" applyFill="1" applyBorder="1" applyAlignment="1" applyProtection="1">
      <alignment horizontal="left" vertical="top"/>
    </xf>
    <xf numFmtId="0" fontId="10" fillId="0" borderId="49" xfId="0" applyFont="1" applyFill="1" applyBorder="1" applyAlignment="1" applyProtection="1">
      <alignment horizontal="left" vertical="top"/>
    </xf>
    <xf numFmtId="0" fontId="8" fillId="0" borderId="32" xfId="0" applyFont="1" applyFill="1" applyBorder="1" applyAlignment="1" applyProtection="1">
      <alignment horizontal="left" vertical="top"/>
    </xf>
    <xf numFmtId="0" fontId="8" fillId="0" borderId="0" xfId="0" applyFont="1" applyFill="1" applyBorder="1" applyAlignment="1" applyProtection="1">
      <alignment horizontal="left" vertical="top"/>
    </xf>
    <xf numFmtId="0" fontId="7" fillId="0" borderId="46" xfId="0" applyFont="1" applyFill="1" applyBorder="1" applyAlignment="1" applyProtection="1">
      <alignment horizontal="left" vertical="top"/>
    </xf>
    <xf numFmtId="0" fontId="10" fillId="0" borderId="47" xfId="0" applyFont="1" applyFill="1" applyBorder="1" applyAlignment="1" applyProtection="1">
      <alignment vertical="top"/>
    </xf>
    <xf numFmtId="165" fontId="10" fillId="0" borderId="0" xfId="0" applyNumberFormat="1" applyFont="1" applyFill="1" applyBorder="1" applyAlignment="1" applyProtection="1">
      <alignment horizontal="left" vertical="top"/>
    </xf>
    <xf numFmtId="0" fontId="10" fillId="0" borderId="0" xfId="0" applyFont="1" applyFill="1" applyBorder="1" applyAlignment="1" applyProtection="1">
      <alignment vertical="top"/>
    </xf>
    <xf numFmtId="0" fontId="6" fillId="0" borderId="46" xfId="0" applyFont="1" applyFill="1" applyBorder="1" applyAlignment="1" applyProtection="1">
      <alignment horizontal="left" vertical="top"/>
    </xf>
    <xf numFmtId="0" fontId="27" fillId="0" borderId="0" xfId="0" applyFont="1" applyFill="1" applyBorder="1" applyAlignment="1" applyProtection="1">
      <alignment horizontal="left" vertical="top"/>
    </xf>
    <xf numFmtId="0" fontId="27" fillId="0" borderId="0" xfId="0" applyFont="1" applyFill="1" applyBorder="1" applyAlignment="1" applyProtection="1">
      <alignment vertical="top"/>
    </xf>
    <xf numFmtId="0" fontId="27" fillId="0" borderId="47" xfId="0" applyFont="1" applyFill="1" applyBorder="1" applyAlignment="1" applyProtection="1">
      <alignment vertical="top"/>
    </xf>
    <xf numFmtId="0" fontId="8" fillId="0" borderId="24" xfId="0" applyFont="1" applyFill="1" applyBorder="1" applyAlignment="1" applyProtection="1"/>
    <xf numFmtId="0" fontId="8" fillId="0" borderId="25" xfId="0" applyFont="1" applyFill="1" applyBorder="1" applyAlignment="1" applyProtection="1"/>
    <xf numFmtId="0" fontId="8" fillId="0" borderId="55" xfId="0" applyFont="1" applyFill="1" applyBorder="1" applyAlignment="1" applyProtection="1"/>
    <xf numFmtId="0" fontId="8" fillId="0" borderId="0" xfId="0" applyFont="1" applyFill="1" applyBorder="1" applyAlignment="1" applyProtection="1"/>
    <xf numFmtId="0" fontId="12" fillId="0" borderId="25" xfId="0" applyFont="1" applyFill="1" applyBorder="1" applyAlignment="1" applyProtection="1">
      <alignment horizontal="left" vertical="center"/>
    </xf>
    <xf numFmtId="0" fontId="10" fillId="0" borderId="25" xfId="0" applyFont="1" applyFill="1" applyBorder="1" applyAlignment="1" applyProtection="1">
      <alignment horizontal="left" vertical="top"/>
    </xf>
    <xf numFmtId="0" fontId="7" fillId="0" borderId="2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7" fillId="0" borderId="20" xfId="0" applyFont="1" applyFill="1" applyBorder="1" applyAlignment="1" applyProtection="1">
      <alignment vertical="center" wrapText="1"/>
    </xf>
    <xf numFmtId="0" fontId="7" fillId="0" borderId="21" xfId="0" applyFont="1" applyFill="1" applyBorder="1" applyAlignment="1" applyProtection="1">
      <alignment vertical="center" wrapText="1"/>
    </xf>
    <xf numFmtId="0" fontId="7" fillId="0" borderId="22" xfId="0" applyFont="1" applyFill="1" applyBorder="1" applyAlignment="1" applyProtection="1">
      <alignment vertical="top" wrapText="1"/>
    </xf>
    <xf numFmtId="0" fontId="7" fillId="0" borderId="0" xfId="0" applyFont="1" applyFill="1" applyBorder="1" applyAlignment="1" applyProtection="1">
      <alignment vertical="top" wrapText="1"/>
    </xf>
    <xf numFmtId="0" fontId="8" fillId="0" borderId="0" xfId="0" applyFont="1" applyFill="1" applyBorder="1" applyAlignment="1" applyProtection="1">
      <alignment vertical="top" wrapText="1"/>
    </xf>
    <xf numFmtId="0" fontId="7" fillId="0" borderId="23" xfId="0" applyFont="1" applyFill="1" applyBorder="1" applyAlignment="1" applyProtection="1">
      <alignment vertical="top" wrapText="1"/>
    </xf>
    <xf numFmtId="0" fontId="1" fillId="0" borderId="22" xfId="0" applyFont="1" applyFill="1" applyBorder="1" applyAlignment="1" applyProtection="1">
      <alignment vertical="center" wrapText="1"/>
    </xf>
    <xf numFmtId="165" fontId="10" fillId="0" borderId="0" xfId="0" applyNumberFormat="1" applyFont="1" applyFill="1" applyBorder="1" applyAlignment="1" applyProtection="1">
      <alignment horizontal="right" wrapText="1"/>
    </xf>
    <xf numFmtId="0" fontId="10" fillId="0" borderId="22" xfId="0" applyFont="1" applyFill="1" applyBorder="1" applyAlignment="1" applyProtection="1">
      <alignment vertical="top" wrapText="1"/>
    </xf>
    <xf numFmtId="0" fontId="10" fillId="0" borderId="0" xfId="0" applyFont="1" applyFill="1" applyBorder="1" applyAlignment="1" applyProtection="1">
      <alignment vertical="top" wrapText="1"/>
    </xf>
    <xf numFmtId="0" fontId="16" fillId="0" borderId="22" xfId="0" applyFont="1" applyFill="1" applyBorder="1" applyAlignment="1" applyProtection="1">
      <alignment vertical="top" wrapText="1"/>
    </xf>
    <xf numFmtId="0" fontId="16" fillId="0" borderId="24" xfId="0" applyFont="1" applyFill="1" applyBorder="1" applyAlignment="1" applyProtection="1">
      <alignment vertical="top" wrapText="1"/>
    </xf>
    <xf numFmtId="0" fontId="10" fillId="0" borderId="25" xfId="0" applyFont="1" applyFill="1" applyBorder="1" applyAlignment="1" applyProtection="1">
      <alignment vertical="top" wrapText="1"/>
    </xf>
    <xf numFmtId="0" fontId="16" fillId="0" borderId="25" xfId="0" applyFont="1" applyFill="1" applyBorder="1" applyAlignment="1" applyProtection="1">
      <alignment vertical="top" wrapText="1"/>
    </xf>
    <xf numFmtId="0" fontId="10" fillId="0" borderId="55" xfId="0" applyFont="1" applyFill="1" applyBorder="1" applyAlignment="1" applyProtection="1">
      <alignment horizontal="right" vertical="top" wrapText="1"/>
    </xf>
    <xf numFmtId="0" fontId="10" fillId="0" borderId="20" xfId="0" applyFont="1" applyFill="1" applyBorder="1" applyAlignment="1" applyProtection="1">
      <alignment horizontal="left" vertical="top"/>
    </xf>
    <xf numFmtId="0" fontId="10" fillId="0" borderId="20" xfId="0" applyFont="1" applyFill="1" applyBorder="1" applyAlignment="1" applyProtection="1">
      <alignment vertical="top" wrapText="1"/>
    </xf>
    <xf numFmtId="0" fontId="10" fillId="0" borderId="0" xfId="0" applyFont="1" applyFill="1" applyBorder="1" applyAlignment="1" applyProtection="1">
      <alignment horizontal="center" vertical="top" wrapText="1"/>
    </xf>
    <xf numFmtId="0" fontId="10" fillId="0" borderId="0" xfId="0" applyFont="1" applyFill="1" applyBorder="1" applyAlignment="1" applyProtection="1">
      <alignment horizontal="right" vertical="top" wrapText="1"/>
    </xf>
    <xf numFmtId="0" fontId="12" fillId="0" borderId="0" xfId="0" applyFont="1" applyFill="1" applyBorder="1" applyAlignment="1" applyProtection="1">
      <alignment horizontal="left"/>
    </xf>
    <xf numFmtId="0" fontId="3" fillId="0" borderId="67" xfId="0" applyFont="1" applyFill="1" applyBorder="1" applyAlignment="1" applyProtection="1">
      <alignment vertical="center" wrapText="1"/>
    </xf>
    <xf numFmtId="0" fontId="3" fillId="0" borderId="68" xfId="0" applyFont="1" applyFill="1" applyBorder="1" applyAlignment="1" applyProtection="1">
      <alignment vertical="center" wrapText="1"/>
    </xf>
    <xf numFmtId="0" fontId="3" fillId="0" borderId="69" xfId="0" applyFont="1" applyFill="1" applyBorder="1" applyAlignment="1" applyProtection="1">
      <alignment vertical="center" wrapText="1"/>
    </xf>
    <xf numFmtId="0" fontId="1" fillId="0" borderId="41" xfId="0" applyFont="1" applyFill="1" applyBorder="1" applyAlignment="1" applyProtection="1">
      <alignment vertical="top" wrapText="1"/>
    </xf>
    <xf numFmtId="3" fontId="16" fillId="0" borderId="0" xfId="0" applyNumberFormat="1" applyFont="1" applyFill="1" applyBorder="1" applyAlignment="1" applyProtection="1">
      <alignment horizontal="center" vertical="top" wrapText="1"/>
    </xf>
    <xf numFmtId="0" fontId="13" fillId="0" borderId="0" xfId="0" applyFont="1" applyFill="1" applyBorder="1" applyAlignment="1" applyProtection="1">
      <alignment horizontal="center" vertical="top"/>
    </xf>
    <xf numFmtId="0" fontId="13" fillId="0" borderId="23" xfId="0" applyFont="1" applyFill="1" applyBorder="1" applyAlignment="1" applyProtection="1">
      <alignment horizontal="center" vertical="top"/>
    </xf>
    <xf numFmtId="0" fontId="3" fillId="0" borderId="48" xfId="0" applyFont="1" applyFill="1" applyBorder="1" applyAlignment="1" applyProtection="1">
      <alignment horizontal="left" vertical="top" wrapText="1"/>
    </xf>
    <xf numFmtId="0" fontId="3" fillId="0" borderId="38" xfId="0" applyFont="1" applyFill="1" applyBorder="1" applyAlignment="1" applyProtection="1">
      <alignment horizontal="left" vertical="top" wrapText="1"/>
    </xf>
    <xf numFmtId="165" fontId="16" fillId="0" borderId="38" xfId="0" applyNumberFormat="1" applyFont="1" applyFill="1" applyBorder="1" applyAlignment="1" applyProtection="1">
      <alignment horizontal="center" vertical="top" wrapText="1"/>
    </xf>
    <xf numFmtId="0" fontId="13" fillId="0" borderId="38" xfId="0" applyFont="1" applyFill="1" applyBorder="1" applyAlignment="1" applyProtection="1">
      <alignment horizontal="center" vertical="top"/>
    </xf>
    <xf numFmtId="0" fontId="3" fillId="0" borderId="0" xfId="0" applyFont="1" applyFill="1" applyBorder="1" applyAlignment="1" applyProtection="1">
      <alignment horizontal="left" vertical="top" wrapText="1"/>
    </xf>
    <xf numFmtId="0" fontId="16" fillId="0" borderId="0" xfId="0" applyFont="1" applyFill="1" applyBorder="1" applyAlignment="1" applyProtection="1">
      <alignment vertical="top" wrapText="1"/>
    </xf>
    <xf numFmtId="0" fontId="16" fillId="0" borderId="0" xfId="0" applyFont="1" applyFill="1" applyBorder="1" applyAlignment="1" applyProtection="1">
      <alignment horizontal="left" vertical="top"/>
    </xf>
    <xf numFmtId="0" fontId="3" fillId="2" borderId="28" xfId="0" applyFont="1" applyFill="1" applyBorder="1" applyAlignment="1" applyProtection="1">
      <alignment vertical="center" wrapText="1"/>
    </xf>
    <xf numFmtId="0" fontId="3" fillId="2" borderId="29" xfId="0" applyFont="1" applyFill="1" applyBorder="1" applyAlignment="1" applyProtection="1">
      <alignment vertical="center" wrapText="1"/>
    </xf>
    <xf numFmtId="0" fontId="10" fillId="0" borderId="32" xfId="0" applyFont="1" applyFill="1" applyBorder="1" applyAlignment="1" applyProtection="1">
      <alignment horizontal="left" vertical="center"/>
    </xf>
    <xf numFmtId="0" fontId="3" fillId="2" borderId="35" xfId="0" applyFont="1" applyFill="1" applyBorder="1" applyAlignment="1" applyProtection="1">
      <alignment horizontal="center" vertical="center" wrapText="1"/>
    </xf>
    <xf numFmtId="0" fontId="3" fillId="0" borderId="36" xfId="0" applyFont="1" applyFill="1" applyBorder="1" applyAlignment="1" applyProtection="1">
      <alignment horizontal="left" vertical="center" wrapText="1"/>
    </xf>
    <xf numFmtId="0" fontId="16" fillId="0" borderId="3" xfId="0" applyFont="1" applyFill="1" applyBorder="1" applyAlignment="1" applyProtection="1">
      <alignment vertical="top" wrapText="1"/>
    </xf>
    <xf numFmtId="0" fontId="13" fillId="0" borderId="0" xfId="0" applyFont="1" applyFill="1" applyBorder="1" applyAlignment="1" applyProtection="1">
      <alignment horizontal="left" vertical="center"/>
    </xf>
    <xf numFmtId="0" fontId="3" fillId="0" borderId="37" xfId="0" applyFont="1" applyFill="1" applyBorder="1" applyAlignment="1" applyProtection="1">
      <alignment horizontal="left" vertical="center" wrapText="1"/>
    </xf>
    <xf numFmtId="164" fontId="16" fillId="0" borderId="0" xfId="0" applyNumberFormat="1" applyFont="1" applyFill="1" applyBorder="1" applyAlignment="1" applyProtection="1">
      <alignment vertical="top" wrapText="1"/>
    </xf>
    <xf numFmtId="0" fontId="16" fillId="0" borderId="0" xfId="0" applyFont="1" applyFill="1" applyBorder="1" applyAlignment="1" applyProtection="1">
      <alignment vertical="center" wrapText="1"/>
    </xf>
    <xf numFmtId="0" fontId="16" fillId="0" borderId="47" xfId="0" applyFont="1" applyFill="1" applyBorder="1" applyAlignment="1" applyProtection="1">
      <alignment vertical="center" wrapText="1"/>
    </xf>
    <xf numFmtId="165" fontId="10" fillId="0" borderId="0" xfId="0" applyNumberFormat="1" applyFont="1" applyFill="1" applyBorder="1" applyAlignment="1" applyProtection="1">
      <alignment vertical="top"/>
    </xf>
    <xf numFmtId="0" fontId="10" fillId="0" borderId="0" xfId="0" applyFont="1" applyFill="1" applyBorder="1" applyAlignment="1" applyProtection="1">
      <alignment horizontal="left" vertical="top"/>
    </xf>
    <xf numFmtId="0" fontId="35" fillId="0" borderId="0" xfId="0" applyFont="1" applyFill="1" applyBorder="1" applyAlignment="1">
      <alignment horizontal="left" wrapText="1"/>
    </xf>
    <xf numFmtId="0" fontId="35" fillId="0" borderId="0" xfId="0" applyFont="1" applyFill="1" applyBorder="1" applyAlignment="1">
      <alignment horizontal="left"/>
    </xf>
    <xf numFmtId="0" fontId="36" fillId="0" borderId="0" xfId="0" applyFont="1" applyFill="1" applyBorder="1" applyAlignment="1">
      <alignment horizontal="center"/>
    </xf>
    <xf numFmtId="6" fontId="36" fillId="0" borderId="0" xfId="0" applyNumberFormat="1" applyFont="1" applyFill="1" applyBorder="1" applyAlignment="1">
      <alignment horizontal="center"/>
    </xf>
    <xf numFmtId="0" fontId="35" fillId="3" borderId="0" xfId="0" applyFont="1" applyFill="1" applyBorder="1" applyAlignment="1">
      <alignment horizontal="right"/>
    </xf>
    <xf numFmtId="6" fontId="35" fillId="0" borderId="0" xfId="0" applyNumberFormat="1" applyFont="1" applyFill="1" applyBorder="1" applyAlignment="1">
      <alignment horizontal="right"/>
    </xf>
    <xf numFmtId="165" fontId="35" fillId="3" borderId="0" xfId="0" applyNumberFormat="1" applyFont="1" applyFill="1" applyBorder="1" applyAlignment="1">
      <alignment horizontal="right"/>
    </xf>
    <xf numFmtId="0" fontId="35" fillId="0" borderId="0" xfId="0" applyFont="1" applyFill="1" applyBorder="1" applyAlignment="1">
      <alignment horizontal="right"/>
    </xf>
    <xf numFmtId="6" fontId="35" fillId="3" borderId="0" xfId="0" applyNumberFormat="1" applyFont="1" applyFill="1" applyBorder="1" applyAlignment="1">
      <alignment horizontal="right"/>
    </xf>
    <xf numFmtId="40" fontId="35" fillId="3" borderId="0" xfId="0" applyNumberFormat="1" applyFont="1" applyFill="1" applyBorder="1" applyAlignment="1">
      <alignment horizontal="right"/>
    </xf>
    <xf numFmtId="0" fontId="34" fillId="3" borderId="0" xfId="0" applyFont="1" applyFill="1" applyBorder="1" applyAlignment="1">
      <alignment horizontal="left"/>
    </xf>
    <xf numFmtId="9" fontId="13" fillId="0" borderId="0" xfId="0" applyNumberFormat="1" applyFont="1" applyFill="1" applyBorder="1" applyAlignment="1">
      <alignment horizontal="right" vertical="top" wrapText="1"/>
    </xf>
    <xf numFmtId="0" fontId="17" fillId="0" borderId="0" xfId="0" applyFont="1" applyFill="1" applyBorder="1" applyAlignment="1" applyProtection="1">
      <alignment horizontal="left" vertical="top"/>
    </xf>
    <xf numFmtId="9" fontId="19" fillId="0" borderId="76" xfId="2" applyFont="1" applyFill="1" applyBorder="1" applyAlignment="1">
      <alignment horizontal="right"/>
    </xf>
    <xf numFmtId="0" fontId="10" fillId="3" borderId="54" xfId="0" applyFont="1" applyFill="1" applyBorder="1" applyAlignment="1" applyProtection="1">
      <alignment horizontal="center" vertical="top"/>
      <protection locked="0"/>
    </xf>
    <xf numFmtId="0" fontId="1" fillId="0" borderId="43" xfId="0" applyFont="1" applyFill="1" applyBorder="1" applyAlignment="1" applyProtection="1">
      <alignment horizontal="left" vertical="center" wrapText="1"/>
    </xf>
    <xf numFmtId="0" fontId="1" fillId="0" borderId="3"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13" fillId="0" borderId="0" xfId="0" applyFont="1" applyFill="1" applyBorder="1" applyAlignment="1" applyProtection="1">
      <alignment horizontal="left" vertical="top"/>
    </xf>
    <xf numFmtId="0" fontId="3" fillId="0" borderId="1" xfId="0" applyFont="1" applyFill="1" applyBorder="1" applyAlignment="1" applyProtection="1">
      <alignment horizontal="center" vertical="center" wrapText="1"/>
    </xf>
    <xf numFmtId="0" fontId="10" fillId="3" borderId="9"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vertical="top" wrapText="1"/>
    </xf>
    <xf numFmtId="0" fontId="10" fillId="0" borderId="0" xfId="0" applyFont="1" applyFill="1" applyBorder="1" applyAlignment="1" applyProtection="1">
      <alignment horizontal="left" vertical="top"/>
    </xf>
    <xf numFmtId="0" fontId="10" fillId="3" borderId="54"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wrapText="1" indent="5"/>
    </xf>
    <xf numFmtId="0" fontId="10" fillId="3" borderId="1" xfId="0" applyFont="1" applyFill="1" applyBorder="1" applyAlignment="1" applyProtection="1">
      <alignment horizontal="center" vertical="center" wrapText="1"/>
      <protection locked="0"/>
    </xf>
    <xf numFmtId="4" fontId="10" fillId="3" borderId="64" xfId="0" applyNumberFormat="1" applyFont="1" applyFill="1" applyBorder="1" applyAlignment="1" applyProtection="1">
      <alignment horizontal="center" vertical="top" wrapText="1"/>
      <protection locked="0"/>
    </xf>
    <xf numFmtId="4" fontId="10" fillId="3" borderId="1" xfId="0" applyNumberFormat="1" applyFont="1" applyFill="1" applyBorder="1" applyAlignment="1" applyProtection="1">
      <alignment horizontal="center" vertical="top" wrapText="1"/>
      <protection locked="0"/>
    </xf>
    <xf numFmtId="0" fontId="18" fillId="0" borderId="0" xfId="0" applyFont="1" applyFill="1" applyBorder="1" applyAlignment="1">
      <alignment horizontal="center"/>
    </xf>
    <xf numFmtId="9" fontId="18" fillId="0" borderId="0" xfId="2" applyFont="1" applyFill="1" applyBorder="1" applyAlignment="1">
      <alignment horizontal="center"/>
    </xf>
    <xf numFmtId="0" fontId="13" fillId="0" borderId="0" xfId="0" applyFont="1" applyFill="1" applyBorder="1" applyAlignment="1">
      <alignment horizontal="left" vertical="top" wrapText="1"/>
    </xf>
    <xf numFmtId="0" fontId="10" fillId="0" borderId="0" xfId="0" applyFont="1" applyFill="1" applyBorder="1" applyAlignment="1">
      <alignment horizontal="left" vertical="top"/>
    </xf>
    <xf numFmtId="0" fontId="10" fillId="0" borderId="0" xfId="0" applyFont="1" applyFill="1" applyBorder="1" applyAlignment="1">
      <alignment horizontal="left" vertical="top" wrapText="1"/>
    </xf>
    <xf numFmtId="0" fontId="13" fillId="0" borderId="0" xfId="0" applyFont="1" applyFill="1" applyBorder="1" applyAlignment="1">
      <alignment horizontal="left" vertical="top"/>
    </xf>
    <xf numFmtId="0" fontId="16" fillId="0" borderId="0" xfId="0" applyFont="1" applyFill="1" applyBorder="1" applyAlignment="1" applyProtection="1">
      <alignment horizontal="center" vertical="center" wrapText="1"/>
    </xf>
    <xf numFmtId="165" fontId="10" fillId="0" borderId="0" xfId="0" applyNumberFormat="1" applyFont="1" applyFill="1" applyBorder="1" applyAlignment="1" applyProtection="1">
      <alignment horizontal="center" vertical="top"/>
    </xf>
    <xf numFmtId="0" fontId="10" fillId="0" borderId="0" xfId="0" applyFont="1" applyFill="1" applyBorder="1" applyAlignment="1" applyProtection="1">
      <alignment horizontal="left" vertical="top"/>
    </xf>
    <xf numFmtId="0" fontId="0" fillId="0" borderId="79" xfId="0" applyFill="1" applyBorder="1" applyAlignment="1">
      <alignment horizontal="center"/>
    </xf>
    <xf numFmtId="0" fontId="37" fillId="0" borderId="79" xfId="1" applyFont="1" applyFill="1" applyBorder="1" applyAlignment="1">
      <alignment horizontal="left"/>
    </xf>
    <xf numFmtId="0" fontId="31" fillId="0" borderId="79" xfId="0" applyFont="1" applyFill="1" applyBorder="1" applyAlignment="1" applyProtection="1">
      <alignment horizontal="right"/>
    </xf>
    <xf numFmtId="0" fontId="0" fillId="0" borderId="79" xfId="0" applyFill="1" applyBorder="1" applyAlignment="1">
      <alignment horizontal="right"/>
    </xf>
    <xf numFmtId="0" fontId="10" fillId="3" borderId="54" xfId="0" applyFont="1" applyFill="1" applyBorder="1" applyAlignment="1" applyProtection="1">
      <alignment horizontal="center" vertical="top"/>
      <protection locked="0"/>
    </xf>
    <xf numFmtId="0" fontId="1" fillId="0" borderId="43" xfId="0" applyFont="1" applyFill="1" applyBorder="1" applyAlignment="1" applyProtection="1">
      <alignment horizontal="left" vertical="center" wrapText="1"/>
    </xf>
    <xf numFmtId="0" fontId="1" fillId="0" borderId="3"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165" fontId="10" fillId="3" borderId="9" xfId="0" applyNumberFormat="1" applyFont="1" applyFill="1" applyBorder="1" applyAlignment="1" applyProtection="1">
      <alignment horizontal="right" vertical="center" wrapText="1"/>
      <protection locked="0"/>
    </xf>
    <xf numFmtId="0" fontId="1" fillId="0" borderId="0" xfId="0" applyFont="1" applyFill="1" applyBorder="1" applyAlignment="1" applyProtection="1">
      <alignment horizontal="left" vertical="top" wrapText="1"/>
    </xf>
    <xf numFmtId="0" fontId="10" fillId="3" borderId="11" xfId="0" applyFont="1" applyFill="1" applyBorder="1" applyAlignment="1" applyProtection="1">
      <alignment horizontal="left" vertical="top"/>
      <protection locked="0"/>
    </xf>
    <xf numFmtId="0" fontId="10" fillId="3" borderId="10" xfId="0" applyFont="1" applyFill="1" applyBorder="1" applyAlignment="1" applyProtection="1">
      <alignment horizontal="left" vertical="top"/>
      <protection locked="0"/>
    </xf>
    <xf numFmtId="0" fontId="10" fillId="3" borderId="12" xfId="0" applyFont="1" applyFill="1" applyBorder="1" applyAlignment="1" applyProtection="1">
      <alignment horizontal="left" vertical="top"/>
      <protection locked="0"/>
    </xf>
    <xf numFmtId="0" fontId="10" fillId="3" borderId="15" xfId="0" applyFont="1" applyFill="1" applyBorder="1" applyAlignment="1" applyProtection="1">
      <alignment horizontal="left" vertical="top"/>
      <protection locked="0"/>
    </xf>
    <xf numFmtId="0" fontId="10" fillId="3" borderId="0" xfId="0" applyFont="1" applyFill="1" applyBorder="1" applyAlignment="1" applyProtection="1">
      <alignment horizontal="left" vertical="top"/>
      <protection locked="0"/>
    </xf>
    <xf numFmtId="0" fontId="10" fillId="3" borderId="16" xfId="0" applyFont="1" applyFill="1" applyBorder="1" applyAlignment="1" applyProtection="1">
      <alignment horizontal="left" vertical="top"/>
      <protection locked="0"/>
    </xf>
    <xf numFmtId="0" fontId="10" fillId="3" borderId="13" xfId="0" applyFont="1" applyFill="1" applyBorder="1" applyAlignment="1" applyProtection="1">
      <alignment horizontal="left" vertical="top"/>
      <protection locked="0"/>
    </xf>
    <xf numFmtId="0" fontId="10" fillId="3" borderId="8" xfId="0" applyFont="1" applyFill="1" applyBorder="1" applyAlignment="1" applyProtection="1">
      <alignment horizontal="left" vertical="top"/>
      <protection locked="0"/>
    </xf>
    <xf numFmtId="0" fontId="10" fillId="3" borderId="14" xfId="0" applyFont="1" applyFill="1" applyBorder="1" applyAlignment="1" applyProtection="1">
      <alignment horizontal="left" vertical="top"/>
      <protection locked="0"/>
    </xf>
    <xf numFmtId="0" fontId="33" fillId="0" borderId="0"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3" fillId="0" borderId="26"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165" fontId="26" fillId="3" borderId="3" xfId="0" applyNumberFormat="1" applyFont="1" applyFill="1" applyBorder="1" applyAlignment="1" applyProtection="1">
      <alignment horizontal="center" vertical="center" wrapText="1"/>
      <protection locked="0"/>
    </xf>
    <xf numFmtId="165" fontId="26" fillId="3" borderId="27" xfId="0" applyNumberFormat="1"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xf>
    <xf numFmtId="0" fontId="16" fillId="2" borderId="30"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3" fillId="0" borderId="0" xfId="0" applyFont="1" applyFill="1" applyBorder="1" applyAlignment="1" applyProtection="1">
      <alignment horizontal="left" vertical="top"/>
    </xf>
    <xf numFmtId="0" fontId="26" fillId="0" borderId="65" xfId="0" applyFont="1" applyFill="1" applyBorder="1" applyAlignment="1" applyProtection="1">
      <alignment horizontal="center" vertical="center"/>
    </xf>
    <xf numFmtId="0" fontId="26" fillId="0" borderId="60"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53"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49" fontId="10" fillId="3" borderId="1" xfId="0" applyNumberFormat="1" applyFont="1" applyFill="1" applyBorder="1" applyAlignment="1" applyProtection="1">
      <alignment horizontal="center" vertical="top" wrapText="1"/>
      <protection locked="0"/>
    </xf>
    <xf numFmtId="165" fontId="10" fillId="3" borderId="8" xfId="0" applyNumberFormat="1" applyFont="1" applyFill="1" applyBorder="1" applyAlignment="1" applyProtection="1">
      <alignment horizontal="right" vertical="center" wrapText="1"/>
      <protection locked="0"/>
    </xf>
    <xf numFmtId="165" fontId="10" fillId="3" borderId="78" xfId="0" applyNumberFormat="1" applyFont="1" applyFill="1" applyBorder="1" applyAlignment="1" applyProtection="1">
      <alignment horizontal="right" vertical="center" wrapText="1"/>
      <protection locked="0"/>
    </xf>
    <xf numFmtId="0" fontId="10" fillId="3" borderId="8" xfId="0" applyFont="1" applyFill="1" applyBorder="1" applyAlignment="1" applyProtection="1">
      <alignment horizontal="left" vertical="center"/>
      <protection locked="0"/>
    </xf>
    <xf numFmtId="0" fontId="10" fillId="3" borderId="9" xfId="0" applyFont="1" applyFill="1" applyBorder="1" applyAlignment="1" applyProtection="1">
      <alignment horizontal="left" vertical="center"/>
      <protection locked="0"/>
    </xf>
    <xf numFmtId="166" fontId="10" fillId="3" borderId="8" xfId="0" applyNumberFormat="1" applyFont="1" applyFill="1" applyBorder="1" applyAlignment="1" applyProtection="1">
      <alignment horizontal="left" vertical="center"/>
      <protection locked="0"/>
    </xf>
    <xf numFmtId="166" fontId="10" fillId="0" borderId="0" xfId="0" applyNumberFormat="1" applyFont="1" applyFill="1" applyBorder="1" applyAlignment="1" applyProtection="1">
      <alignment horizontal="left" vertical="center"/>
    </xf>
    <xf numFmtId="0" fontId="8" fillId="0" borderId="0" xfId="0" applyFont="1" applyFill="1" applyBorder="1" applyAlignment="1" applyProtection="1">
      <alignment horizontal="left" vertical="center" wrapText="1"/>
    </xf>
    <xf numFmtId="165" fontId="10" fillId="3" borderId="9" xfId="0" applyNumberFormat="1" applyFont="1" applyFill="1" applyBorder="1" applyAlignment="1" applyProtection="1">
      <alignment horizontal="right" wrapText="1"/>
      <protection locked="0"/>
    </xf>
    <xf numFmtId="0" fontId="1" fillId="0" borderId="0" xfId="0" applyFont="1" applyFill="1" applyBorder="1" applyAlignment="1" applyProtection="1">
      <alignment horizontal="left" vertical="center" wrapText="1"/>
    </xf>
    <xf numFmtId="165" fontId="10" fillId="3" borderId="62" xfId="0" applyNumberFormat="1" applyFont="1" applyFill="1" applyBorder="1" applyAlignment="1" applyProtection="1">
      <alignment horizontal="right" wrapText="1"/>
      <protection locked="0"/>
    </xf>
    <xf numFmtId="165" fontId="10" fillId="3" borderId="70" xfId="0" applyNumberFormat="1" applyFont="1" applyFill="1" applyBorder="1" applyAlignment="1" applyProtection="1">
      <alignment horizontal="right" wrapText="1"/>
      <protection locked="0"/>
    </xf>
    <xf numFmtId="165" fontId="10" fillId="3" borderId="5" xfId="0" applyNumberFormat="1" applyFont="1" applyFill="1" applyBorder="1" applyAlignment="1" applyProtection="1">
      <alignment horizontal="right" wrapText="1"/>
      <protection locked="0"/>
    </xf>
    <xf numFmtId="165" fontId="10" fillId="3" borderId="50" xfId="0" applyNumberFormat="1" applyFont="1" applyFill="1" applyBorder="1" applyAlignment="1" applyProtection="1">
      <alignment horizontal="right" wrapText="1"/>
      <protection locked="0"/>
    </xf>
    <xf numFmtId="0" fontId="10" fillId="0" borderId="0" xfId="0" applyFont="1" applyFill="1" applyBorder="1" applyAlignment="1" applyProtection="1">
      <alignment horizontal="left" vertical="top" wrapText="1"/>
    </xf>
    <xf numFmtId="165" fontId="10" fillId="3" borderId="6" xfId="0" applyNumberFormat="1" applyFont="1" applyFill="1" applyBorder="1" applyAlignment="1" applyProtection="1">
      <alignment horizontal="right" vertical="center" wrapText="1"/>
      <protection locked="0"/>
    </xf>
    <xf numFmtId="165" fontId="10" fillId="3" borderId="77" xfId="0" applyNumberFormat="1" applyFont="1" applyFill="1" applyBorder="1" applyAlignment="1" applyProtection="1">
      <alignment horizontal="right" vertical="center" wrapText="1"/>
      <protection locked="0"/>
    </xf>
    <xf numFmtId="0" fontId="3" fillId="0" borderId="39" xfId="0" applyFont="1" applyFill="1" applyBorder="1" applyAlignment="1" applyProtection="1">
      <alignment horizontal="left" vertical="center" wrapText="1"/>
    </xf>
    <xf numFmtId="0" fontId="3" fillId="0" borderId="40" xfId="0" applyFont="1" applyFill="1" applyBorder="1" applyAlignment="1" applyProtection="1">
      <alignment horizontal="left" vertical="center" wrapText="1"/>
    </xf>
    <xf numFmtId="165" fontId="10" fillId="3" borderId="54" xfId="0" applyNumberFormat="1" applyFont="1" applyFill="1" applyBorder="1" applyAlignment="1" applyProtection="1">
      <alignment horizontal="center" vertical="top"/>
      <protection locked="0"/>
    </xf>
    <xf numFmtId="165" fontId="10" fillId="3" borderId="56" xfId="0" applyNumberFormat="1" applyFont="1" applyFill="1" applyBorder="1" applyAlignment="1" applyProtection="1">
      <alignment horizontal="center" vertical="top"/>
      <protection locked="0"/>
    </xf>
    <xf numFmtId="0" fontId="10" fillId="0" borderId="0" xfId="0" applyFont="1" applyFill="1" applyBorder="1" applyAlignment="1" applyProtection="1">
      <alignment horizontal="left" vertical="top"/>
    </xf>
    <xf numFmtId="0" fontId="10" fillId="3" borderId="54" xfId="0" applyFont="1" applyFill="1" applyBorder="1" applyAlignment="1" applyProtection="1">
      <alignment horizontal="left" vertical="top"/>
      <protection locked="0"/>
    </xf>
    <xf numFmtId="0" fontId="3" fillId="0" borderId="66" xfId="0" applyFont="1" applyFill="1" applyBorder="1" applyAlignment="1" applyProtection="1">
      <alignment horizontal="left" vertical="center" wrapText="1"/>
    </xf>
    <xf numFmtId="0" fontId="3" fillId="0" borderId="6"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165" fontId="26" fillId="0" borderId="73" xfId="0" applyNumberFormat="1" applyFont="1" applyFill="1" applyBorder="1" applyAlignment="1" applyProtection="1">
      <alignment horizontal="center" vertical="center" wrapText="1"/>
    </xf>
    <xf numFmtId="165" fontId="26" fillId="0" borderId="74" xfId="0" applyNumberFormat="1" applyFont="1" applyFill="1" applyBorder="1" applyAlignment="1" applyProtection="1">
      <alignment horizontal="center" vertical="center" wrapText="1"/>
    </xf>
    <xf numFmtId="165" fontId="26" fillId="0" borderId="75" xfId="0" applyNumberFormat="1" applyFont="1" applyFill="1" applyBorder="1" applyAlignment="1" applyProtection="1">
      <alignment horizontal="center" vertical="center" wrapText="1"/>
    </xf>
    <xf numFmtId="0" fontId="3" fillId="2" borderId="33" xfId="0" applyFont="1" applyFill="1" applyBorder="1" applyAlignment="1" applyProtection="1">
      <alignment horizontal="left" vertical="center" wrapText="1"/>
    </xf>
    <xf numFmtId="0" fontId="3" fillId="2" borderId="34"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wrapText="1"/>
    </xf>
    <xf numFmtId="165" fontId="3" fillId="3" borderId="2" xfId="0" applyNumberFormat="1" applyFont="1" applyFill="1" applyBorder="1" applyAlignment="1" applyProtection="1">
      <alignment horizontal="center" vertical="center" wrapText="1"/>
      <protection locked="0"/>
    </xf>
    <xf numFmtId="165" fontId="3" fillId="3" borderId="27" xfId="0" applyNumberFormat="1" applyFont="1" applyFill="1" applyBorder="1" applyAlignment="1" applyProtection="1">
      <alignment horizontal="center" vertical="center" wrapText="1"/>
      <protection locked="0"/>
    </xf>
    <xf numFmtId="165" fontId="3" fillId="0" borderId="51" xfId="0" applyNumberFormat="1" applyFont="1" applyFill="1" applyBorder="1" applyAlignment="1" applyProtection="1">
      <alignment horizontal="center" vertical="center" wrapText="1"/>
    </xf>
    <xf numFmtId="165" fontId="3" fillId="0" borderId="38" xfId="0" applyNumberFormat="1" applyFont="1" applyFill="1" applyBorder="1" applyAlignment="1" applyProtection="1">
      <alignment horizontal="center" vertical="center" wrapText="1"/>
    </xf>
    <xf numFmtId="0" fontId="1" fillId="0" borderId="61" xfId="0" applyFont="1" applyFill="1" applyBorder="1" applyAlignment="1" applyProtection="1">
      <alignment horizontal="left" vertical="center" wrapText="1"/>
    </xf>
    <xf numFmtId="0" fontId="1" fillId="0" borderId="62" xfId="0" applyFont="1" applyFill="1" applyBorder="1" applyAlignment="1" applyProtection="1">
      <alignment horizontal="left" vertical="center" wrapText="1"/>
    </xf>
    <xf numFmtId="0" fontId="1" fillId="0" borderId="63" xfId="0" applyFont="1" applyFill="1" applyBorder="1" applyAlignment="1" applyProtection="1">
      <alignment horizontal="left" vertical="center" wrapText="1"/>
    </xf>
    <xf numFmtId="0" fontId="1" fillId="0" borderId="42" xfId="0" applyFont="1" applyFill="1" applyBorder="1" applyAlignment="1" applyProtection="1">
      <alignment horizontal="center" vertical="top" wrapText="1"/>
    </xf>
    <xf numFmtId="0" fontId="1" fillId="0" borderId="41" xfId="0" applyFont="1" applyFill="1" applyBorder="1" applyAlignment="1" applyProtection="1">
      <alignment horizontal="center" vertical="top" wrapText="1"/>
    </xf>
    <xf numFmtId="0" fontId="8" fillId="0" borderId="0" xfId="0" applyFont="1" applyFill="1" applyBorder="1" applyAlignment="1" applyProtection="1">
      <alignment horizontal="left" vertical="top" wrapText="1" indent="5"/>
    </xf>
    <xf numFmtId="4" fontId="10" fillId="3" borderId="2" xfId="0" applyNumberFormat="1" applyFont="1" applyFill="1" applyBorder="1" applyAlignment="1" applyProtection="1">
      <alignment horizontal="center" vertical="top"/>
      <protection locked="0"/>
    </xf>
    <xf numFmtId="4" fontId="10" fillId="3" borderId="60" xfId="0" applyNumberFormat="1" applyFont="1" applyFill="1" applyBorder="1" applyAlignment="1" applyProtection="1">
      <alignment horizontal="center" vertical="top"/>
      <protection locked="0"/>
    </xf>
    <xf numFmtId="0" fontId="10" fillId="3" borderId="1" xfId="0" applyFont="1" applyFill="1" applyBorder="1" applyAlignment="1" applyProtection="1">
      <alignment horizontal="center" vertical="center" wrapText="1"/>
      <protection locked="0"/>
    </xf>
    <xf numFmtId="4" fontId="10" fillId="3" borderId="64" xfId="0" applyNumberFormat="1" applyFont="1" applyFill="1" applyBorder="1" applyAlignment="1" applyProtection="1">
      <alignment horizontal="center" vertical="top" wrapText="1"/>
      <protection locked="0"/>
    </xf>
    <xf numFmtId="4" fontId="10" fillId="3" borderId="1" xfId="0" applyNumberFormat="1" applyFont="1" applyFill="1" applyBorder="1" applyAlignment="1" applyProtection="1">
      <alignment horizontal="center" vertical="top" wrapText="1"/>
      <protection locked="0"/>
    </xf>
    <xf numFmtId="0" fontId="31" fillId="5" borderId="17" xfId="0" applyFont="1" applyFill="1" applyBorder="1" applyAlignment="1" applyProtection="1">
      <alignment horizontal="left"/>
    </xf>
    <xf numFmtId="0" fontId="31" fillId="5" borderId="56" xfId="0" applyFont="1" applyFill="1" applyBorder="1" applyAlignment="1" applyProtection="1">
      <alignment horizontal="left"/>
    </xf>
    <xf numFmtId="0" fontId="31" fillId="5" borderId="18" xfId="0" applyFont="1" applyFill="1" applyBorder="1" applyAlignment="1" applyProtection="1">
      <alignment horizontal="left"/>
    </xf>
    <xf numFmtId="0" fontId="3" fillId="0" borderId="0" xfId="0" applyFont="1" applyFill="1" applyBorder="1" applyAlignment="1" applyProtection="1">
      <alignment horizontal="left" vertical="center" wrapText="1"/>
    </xf>
    <xf numFmtId="166" fontId="10" fillId="3" borderId="54" xfId="0" applyNumberFormat="1" applyFont="1" applyFill="1" applyBorder="1" applyAlignment="1" applyProtection="1">
      <alignment horizontal="center" vertical="top"/>
      <protection locked="0"/>
    </xf>
    <xf numFmtId="0" fontId="13" fillId="3" borderId="2" xfId="0" applyFont="1" applyFill="1" applyBorder="1" applyAlignment="1" applyProtection="1">
      <alignment horizontal="center" vertical="top"/>
      <protection locked="0"/>
    </xf>
    <xf numFmtId="0" fontId="13" fillId="3" borderId="60" xfId="0" applyFont="1" applyFill="1" applyBorder="1" applyAlignment="1" applyProtection="1">
      <alignment horizontal="center" vertical="top"/>
      <protection locked="0"/>
    </xf>
    <xf numFmtId="49" fontId="10" fillId="3" borderId="8" xfId="0" applyNumberFormat="1" applyFont="1" applyFill="1" applyBorder="1" applyAlignment="1" applyProtection="1">
      <alignment horizontal="left" vertical="top"/>
      <protection locked="0"/>
    </xf>
    <xf numFmtId="49" fontId="15" fillId="0" borderId="0" xfId="0" applyNumberFormat="1" applyFont="1" applyFill="1" applyBorder="1" applyAlignment="1" applyProtection="1">
      <alignment horizontal="center"/>
    </xf>
    <xf numFmtId="0" fontId="15" fillId="0" borderId="0" xfId="0" applyFont="1" applyFill="1" applyBorder="1" applyAlignment="1" applyProtection="1">
      <alignment horizontal="center" vertical="top"/>
    </xf>
    <xf numFmtId="0" fontId="20" fillId="3" borderId="8" xfId="1" applyFill="1" applyBorder="1" applyAlignment="1" applyProtection="1">
      <alignment horizontal="left" vertical="center"/>
      <protection locked="0"/>
    </xf>
    <xf numFmtId="0" fontId="18" fillId="0" borderId="0" xfId="0" applyFont="1" applyFill="1" applyBorder="1" applyAlignment="1">
      <alignment horizontal="center"/>
    </xf>
    <xf numFmtId="0" fontId="10" fillId="0" borderId="54" xfId="0" applyFont="1" applyFill="1" applyBorder="1" applyAlignment="1">
      <alignment horizontal="center" vertical="center"/>
    </xf>
    <xf numFmtId="9" fontId="18" fillId="0" borderId="0" xfId="2" applyFont="1" applyFill="1" applyBorder="1" applyAlignment="1">
      <alignment horizontal="center"/>
    </xf>
    <xf numFmtId="0" fontId="35" fillId="3" borderId="0" xfId="0" applyFont="1" applyFill="1" applyBorder="1" applyAlignment="1">
      <alignment horizontal="left"/>
    </xf>
    <xf numFmtId="0" fontId="13" fillId="0" borderId="0" xfId="0" applyFont="1" applyFill="1" applyBorder="1" applyAlignment="1">
      <alignment horizontal="left" vertical="top" wrapText="1"/>
    </xf>
    <xf numFmtId="0" fontId="10" fillId="0" borderId="0" xfId="0" applyFont="1" applyFill="1" applyBorder="1" applyAlignment="1">
      <alignment horizontal="left" vertical="top"/>
    </xf>
    <xf numFmtId="165" fontId="10" fillId="0" borderId="0" xfId="0" applyNumberFormat="1" applyFont="1" applyFill="1" applyBorder="1" applyAlignment="1">
      <alignment horizontal="left" vertical="top"/>
    </xf>
    <xf numFmtId="0" fontId="10" fillId="0" borderId="0" xfId="0" applyFont="1" applyFill="1" applyBorder="1" applyAlignment="1">
      <alignment horizontal="left" vertical="top" wrapText="1"/>
    </xf>
    <xf numFmtId="0" fontId="13" fillId="0" borderId="0" xfId="0" applyFont="1" applyFill="1" applyBorder="1" applyAlignment="1">
      <alignment horizontal="left" vertical="top"/>
    </xf>
    <xf numFmtId="168" fontId="10" fillId="0" borderId="0" xfId="0" applyNumberFormat="1" applyFont="1" applyFill="1" applyBorder="1" applyAlignment="1">
      <alignment horizontal="left" vertical="top"/>
    </xf>
    <xf numFmtId="0" fontId="10" fillId="0" borderId="0" xfId="0" quotePrefix="1" applyFont="1" applyFill="1" applyBorder="1" applyAlignment="1">
      <alignment horizontal="left" vertical="top" wrapText="1"/>
    </xf>
    <xf numFmtId="165" fontId="13" fillId="0" borderId="0" xfId="0" applyNumberFormat="1" applyFont="1" applyFill="1" applyBorder="1" applyAlignment="1">
      <alignment horizontal="left" vertical="top" wrapText="1"/>
    </xf>
  </cellXfs>
  <cellStyles count="4">
    <cellStyle name="Comma" xfId="3" builtinId="3"/>
    <cellStyle name="Hyperlink" xfId="1" builtinId="8"/>
    <cellStyle name="Normal" xfId="0" builtinId="0"/>
    <cellStyle name="Percent" xfId="2" builtinId="5"/>
  </cellStyles>
  <dxfs count="8">
    <dxf>
      <font>
        <b val="0"/>
        <i val="0"/>
        <color auto="1"/>
      </font>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FF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2.png@01D18A78.143FA900"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6350</xdr:rowOff>
    </xdr:from>
    <xdr:to>
      <xdr:col>2</xdr:col>
      <xdr:colOff>76107</xdr:colOff>
      <xdr:row>2</xdr:row>
      <xdr:rowOff>117412</xdr:rowOff>
    </xdr:to>
    <xdr:pic>
      <xdr:nvPicPr>
        <xdr:cNvPr id="2" name="Picture 1" title="SBA ASSESSMENT FORM">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6350"/>
          <a:ext cx="3057143" cy="504762"/>
        </a:xfrm>
        <a:prstGeom prst="rect">
          <a:avLst/>
        </a:prstGeom>
        <a:noFill/>
      </xdr:spPr>
    </xdr:pic>
    <xdr:clientData/>
  </xdr:twoCellAnchor>
  <xdr:oneCellAnchor>
    <xdr:from>
      <xdr:col>0</xdr:col>
      <xdr:colOff>0</xdr:colOff>
      <xdr:row>0</xdr:row>
      <xdr:rowOff>101600</xdr:rowOff>
    </xdr:from>
    <xdr:ext cx="2056269" cy="311496"/>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101600"/>
          <a:ext cx="2056269"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a:t>FINANCIAL</a:t>
          </a:r>
          <a:r>
            <a:rPr lang="en-US" sz="1400" b="1" baseline="0"/>
            <a:t> </a:t>
          </a:r>
          <a:r>
            <a:rPr lang="en-US" sz="1400" b="1"/>
            <a:t>ASSESSMENT </a:t>
          </a:r>
        </a:p>
      </xdr:txBody>
    </xdr:sp>
    <xdr:clientData/>
  </xdr:oneCellAnchor>
  <xdr:twoCellAnchor editAs="oneCell">
    <xdr:from>
      <xdr:col>4</xdr:col>
      <xdr:colOff>31750</xdr:colOff>
      <xdr:row>0</xdr:row>
      <xdr:rowOff>48298</xdr:rowOff>
    </xdr:from>
    <xdr:to>
      <xdr:col>7</xdr:col>
      <xdr:colOff>494618</xdr:colOff>
      <xdr:row>2</xdr:row>
      <xdr:rowOff>158075</xdr:rowOff>
    </xdr:to>
    <xdr:pic>
      <xdr:nvPicPr>
        <xdr:cNvPr id="5" name="image1.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146425" y="48298"/>
          <a:ext cx="2186893" cy="5098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70555</xdr:colOff>
      <xdr:row>0</xdr:row>
      <xdr:rowOff>0</xdr:rowOff>
    </xdr:from>
    <xdr:to>
      <xdr:col>9</xdr:col>
      <xdr:colOff>493891</xdr:colOff>
      <xdr:row>3</xdr:row>
      <xdr:rowOff>162277</xdr:rowOff>
    </xdr:to>
    <xdr:pic>
      <xdr:nvPicPr>
        <xdr:cNvPr id="5" name="Picture 4" descr="cid:image002.png@01D18A78.143FA900">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285999" y="0"/>
          <a:ext cx="2815170" cy="7549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4:U106"/>
  <sheetViews>
    <sheetView showGridLines="0" tabSelected="1" zoomScaleNormal="100" workbookViewId="0">
      <selection activeCell="B10" sqref="B10:D10"/>
    </sheetView>
  </sheetViews>
  <sheetFormatPr defaultColWidth="8.6640625" defaultRowHeight="15.6" x14ac:dyDescent="0.25"/>
  <cols>
    <col min="1" max="1" width="34" style="63" customWidth="1"/>
    <col min="2" max="2" width="12.6640625" style="63" customWidth="1"/>
    <col min="3" max="3" width="2.109375" style="63" customWidth="1"/>
    <col min="4" max="4" width="5.6640625" style="63" customWidth="1"/>
    <col min="5" max="5" width="4.77734375" style="63" customWidth="1"/>
    <col min="6" max="6" width="7.44140625" style="63" customWidth="1"/>
    <col min="7" max="7" width="17.77734375" style="63" customWidth="1"/>
    <col min="8" max="8" width="12.77734375" style="63" customWidth="1"/>
    <col min="9" max="9" width="5.6640625" style="63" customWidth="1"/>
    <col min="10" max="10" width="7.77734375" style="63" customWidth="1"/>
    <col min="11" max="11" width="12.6640625" style="63" customWidth="1"/>
    <col min="12" max="12" width="16.33203125" style="63" customWidth="1"/>
    <col min="13" max="13" width="12.6640625" style="63" customWidth="1"/>
    <col min="14" max="14" width="3.33203125" style="63" customWidth="1"/>
    <col min="15" max="15" width="6.77734375" style="63" customWidth="1"/>
    <col min="16" max="16" width="23.109375" style="63" customWidth="1"/>
    <col min="17" max="17" width="1" style="63" customWidth="1"/>
    <col min="18" max="16384" width="8.6640625" style="63"/>
  </cols>
  <sheetData>
    <row r="4" spans="1:21" ht="16.2" thickBot="1" x14ac:dyDescent="0.3">
      <c r="A4" s="172"/>
      <c r="B4" s="172"/>
      <c r="C4" s="172"/>
      <c r="D4" s="172"/>
      <c r="E4" s="172"/>
      <c r="F4" s="172"/>
      <c r="G4" s="172"/>
      <c r="H4" s="172"/>
      <c r="I4" s="172"/>
      <c r="J4" s="172"/>
      <c r="K4" s="172"/>
      <c r="L4" s="172"/>
    </row>
    <row r="5" spans="1:21" s="64" customFormat="1" ht="22.2" customHeight="1" thickBot="1" x14ac:dyDescent="0.4">
      <c r="A5" s="269" t="s">
        <v>0</v>
      </c>
      <c r="B5" s="270"/>
      <c r="C5" s="270"/>
      <c r="D5" s="270"/>
      <c r="E5" s="270"/>
      <c r="F5" s="270"/>
      <c r="G5" s="270"/>
      <c r="H5" s="270"/>
      <c r="I5" s="270"/>
      <c r="J5" s="270"/>
      <c r="K5" s="270"/>
      <c r="L5" s="271"/>
    </row>
    <row r="6" spans="1:21" s="64" customFormat="1" ht="22.2" customHeight="1" x14ac:dyDescent="0.35">
      <c r="A6" s="189"/>
      <c r="B6" s="190"/>
      <c r="C6" s="190"/>
      <c r="D6" s="190"/>
      <c r="E6" s="190"/>
      <c r="F6" s="190"/>
      <c r="G6" s="190"/>
      <c r="H6" s="188"/>
      <c r="I6" s="187"/>
      <c r="J6" s="187"/>
      <c r="K6" s="187"/>
      <c r="L6" s="187"/>
    </row>
    <row r="7" spans="1:21" ht="22.5" customHeight="1" x14ac:dyDescent="0.25">
      <c r="Q7" s="186"/>
    </row>
    <row r="8" spans="1:21" ht="24" customHeight="1" thickBot="1" x14ac:dyDescent="0.3">
      <c r="A8" s="65" t="s">
        <v>1</v>
      </c>
      <c r="B8" s="172"/>
      <c r="C8" s="172"/>
      <c r="D8" s="172"/>
      <c r="E8" s="172"/>
      <c r="F8" s="172"/>
      <c r="G8" s="172"/>
      <c r="H8" s="172"/>
      <c r="I8" s="172"/>
      <c r="J8" s="172"/>
      <c r="K8" s="172"/>
      <c r="L8" s="172"/>
    </row>
    <row r="9" spans="1:21" ht="20.399999999999999" customHeight="1" thickTop="1" x14ac:dyDescent="0.25">
      <c r="A9" s="66" t="s">
        <v>2</v>
      </c>
      <c r="B9" s="67"/>
      <c r="C9" s="67"/>
      <c r="D9" s="67"/>
      <c r="E9" s="67"/>
      <c r="F9" s="67"/>
      <c r="G9" s="67"/>
      <c r="H9" s="67"/>
      <c r="I9" s="67"/>
      <c r="J9" s="67"/>
      <c r="K9" s="67"/>
      <c r="L9" s="68"/>
    </row>
    <row r="10" spans="1:21" ht="18" customHeight="1" x14ac:dyDescent="0.25">
      <c r="A10" s="69" t="s">
        <v>3</v>
      </c>
      <c r="B10" s="276"/>
      <c r="C10" s="276"/>
      <c r="D10" s="276"/>
      <c r="E10" s="172"/>
      <c r="F10" s="204"/>
      <c r="G10" s="204"/>
      <c r="H10" s="70"/>
      <c r="I10" s="172"/>
      <c r="J10" s="172"/>
      <c r="K10" s="172"/>
      <c r="L10" s="71"/>
      <c r="U10" s="186"/>
    </row>
    <row r="11" spans="1:21" ht="7.5" customHeight="1" x14ac:dyDescent="0.15">
      <c r="A11" s="69"/>
      <c r="B11" s="277" t="s">
        <v>4</v>
      </c>
      <c r="C11" s="277"/>
      <c r="D11" s="277"/>
      <c r="E11" s="172"/>
      <c r="F11" s="278" t="s">
        <v>5</v>
      </c>
      <c r="G11" s="278"/>
      <c r="H11" s="70"/>
      <c r="I11" s="172"/>
      <c r="J11" s="172"/>
      <c r="K11" s="172"/>
      <c r="L11" s="71"/>
    </row>
    <row r="12" spans="1:21" ht="18" customHeight="1" x14ac:dyDescent="0.25">
      <c r="A12" s="69" t="s">
        <v>6</v>
      </c>
      <c r="B12" s="225"/>
      <c r="C12" s="225"/>
      <c r="D12" s="225"/>
      <c r="E12" s="225"/>
      <c r="F12" s="225"/>
      <c r="G12" s="225"/>
      <c r="H12" s="172"/>
      <c r="I12" s="172"/>
      <c r="J12" s="172"/>
      <c r="K12" s="172"/>
      <c r="L12" s="71"/>
    </row>
    <row r="13" spans="1:21" ht="18" customHeight="1" x14ac:dyDescent="0.25">
      <c r="A13" s="69" t="s">
        <v>7</v>
      </c>
      <c r="B13" s="226"/>
      <c r="C13" s="226"/>
      <c r="D13" s="226"/>
      <c r="E13" s="226"/>
      <c r="F13" s="226"/>
      <c r="G13" s="226"/>
      <c r="H13" s="172"/>
      <c r="I13" s="172"/>
      <c r="J13" s="172"/>
      <c r="K13" s="172"/>
      <c r="L13" s="71"/>
    </row>
    <row r="14" spans="1:21" ht="18" customHeight="1" x14ac:dyDescent="0.25">
      <c r="A14" s="69" t="s">
        <v>8</v>
      </c>
      <c r="B14" s="169"/>
      <c r="C14" s="72"/>
      <c r="D14" s="73" t="s">
        <v>9</v>
      </c>
      <c r="E14" s="72"/>
      <c r="F14" s="226"/>
      <c r="G14" s="226"/>
      <c r="H14" s="172"/>
      <c r="I14" s="172"/>
      <c r="J14" s="172"/>
      <c r="K14" s="172"/>
      <c r="L14" s="71"/>
    </row>
    <row r="15" spans="1:21" ht="18" customHeight="1" x14ac:dyDescent="0.25">
      <c r="A15" s="69" t="s">
        <v>10</v>
      </c>
      <c r="B15" s="227"/>
      <c r="C15" s="227"/>
      <c r="D15" s="227"/>
      <c r="E15" s="172"/>
      <c r="F15" s="172"/>
      <c r="G15" s="172"/>
      <c r="H15" s="228"/>
      <c r="I15" s="228"/>
      <c r="J15" s="228"/>
      <c r="K15" s="172"/>
      <c r="L15" s="71"/>
    </row>
    <row r="16" spans="1:21" ht="18" customHeight="1" x14ac:dyDescent="0.25">
      <c r="A16" s="69" t="s">
        <v>11</v>
      </c>
      <c r="B16" s="279"/>
      <c r="C16" s="225"/>
      <c r="D16" s="225"/>
      <c r="E16" s="225"/>
      <c r="F16" s="225"/>
      <c r="G16" s="225"/>
      <c r="H16" s="172"/>
      <c r="I16" s="172"/>
      <c r="J16" s="172"/>
      <c r="K16" s="172"/>
      <c r="L16" s="71"/>
    </row>
    <row r="17" spans="1:12" ht="9.6" customHeight="1" x14ac:dyDescent="0.25">
      <c r="A17" s="69"/>
      <c r="B17" s="72"/>
      <c r="C17" s="72"/>
      <c r="D17" s="72"/>
      <c r="E17" s="72"/>
      <c r="F17" s="72"/>
      <c r="G17" s="72"/>
      <c r="H17" s="172"/>
      <c r="I17" s="172"/>
      <c r="J17" s="172"/>
      <c r="K17" s="172"/>
      <c r="L17" s="71"/>
    </row>
    <row r="18" spans="1:12" s="72" customFormat="1" ht="21" customHeight="1" thickBot="1" x14ac:dyDescent="0.3">
      <c r="A18" s="74" t="s">
        <v>12</v>
      </c>
      <c r="H18" s="49"/>
      <c r="I18" s="75"/>
      <c r="L18" s="76"/>
    </row>
    <row r="19" spans="1:12" s="72" customFormat="1" ht="4.95" customHeight="1" x14ac:dyDescent="0.25">
      <c r="A19" s="74"/>
      <c r="H19" s="75"/>
      <c r="I19" s="75"/>
      <c r="L19" s="76"/>
    </row>
    <row r="20" spans="1:12" s="72" customFormat="1" ht="18" customHeight="1" thickBot="1" x14ac:dyDescent="0.3">
      <c r="A20" s="74" t="s">
        <v>13</v>
      </c>
      <c r="H20" s="50"/>
      <c r="L20" s="76"/>
    </row>
    <row r="21" spans="1:12" s="72" customFormat="1" ht="7.2" customHeight="1" x14ac:dyDescent="0.25">
      <c r="A21" s="74"/>
      <c r="L21" s="76"/>
    </row>
    <row r="22" spans="1:12" s="72" customFormat="1" ht="18" customHeight="1" thickBot="1" x14ac:dyDescent="0.3">
      <c r="A22" s="74" t="s">
        <v>14</v>
      </c>
      <c r="H22" s="50"/>
      <c r="L22" s="76"/>
    </row>
    <row r="23" spans="1:12" ht="15.9" customHeight="1" x14ac:dyDescent="0.25">
      <c r="A23" s="69"/>
      <c r="B23" s="172"/>
      <c r="C23" s="172"/>
      <c r="D23" s="172"/>
      <c r="E23" s="172"/>
      <c r="F23" s="172"/>
      <c r="G23" s="172"/>
      <c r="H23" s="172"/>
      <c r="I23" s="172"/>
      <c r="J23" s="172"/>
      <c r="K23" s="172"/>
      <c r="L23" s="71"/>
    </row>
    <row r="24" spans="1:12" ht="30.6" customHeight="1" x14ac:dyDescent="0.25">
      <c r="A24" s="77" t="s">
        <v>15</v>
      </c>
      <c r="B24" s="172"/>
      <c r="C24" s="172"/>
      <c r="D24" s="172"/>
      <c r="E24" s="172"/>
      <c r="F24" s="172"/>
      <c r="G24" s="172"/>
      <c r="H24" s="172"/>
      <c r="I24" s="172"/>
      <c r="J24" s="172"/>
      <c r="K24" s="172"/>
      <c r="L24" s="71"/>
    </row>
    <row r="25" spans="1:12" ht="18.899999999999999" customHeight="1" x14ac:dyDescent="0.3">
      <c r="A25" s="78" t="s">
        <v>16</v>
      </c>
      <c r="B25" s="51"/>
      <c r="C25" s="64"/>
      <c r="D25" s="64"/>
      <c r="E25" s="64"/>
      <c r="F25" s="64"/>
      <c r="G25" s="64"/>
      <c r="H25" s="64"/>
      <c r="I25" s="64"/>
      <c r="J25" s="64"/>
      <c r="K25" s="64"/>
      <c r="L25" s="71"/>
    </row>
    <row r="26" spans="1:12" ht="15.9" customHeight="1" x14ac:dyDescent="0.25">
      <c r="A26" s="79" t="s">
        <v>17</v>
      </c>
      <c r="B26" s="172"/>
      <c r="C26" s="172"/>
      <c r="D26" s="172"/>
      <c r="E26" s="172"/>
      <c r="F26" s="172"/>
      <c r="G26" s="172"/>
      <c r="H26" s="172"/>
      <c r="I26" s="172"/>
      <c r="J26" s="172"/>
      <c r="K26" s="172"/>
      <c r="L26" s="71"/>
    </row>
    <row r="27" spans="1:12" ht="9" customHeight="1" x14ac:dyDescent="0.25">
      <c r="A27" s="79"/>
      <c r="B27" s="172"/>
      <c r="C27" s="172"/>
      <c r="D27" s="172"/>
      <c r="E27" s="172"/>
      <c r="F27" s="172"/>
      <c r="G27" s="172"/>
      <c r="H27" s="172"/>
      <c r="I27" s="172"/>
      <c r="J27" s="172"/>
      <c r="K27" s="172"/>
      <c r="L27" s="71"/>
    </row>
    <row r="28" spans="1:12" s="72" customFormat="1" ht="26.4" customHeight="1" thickBot="1" x14ac:dyDescent="0.3">
      <c r="A28" s="74" t="s">
        <v>18</v>
      </c>
      <c r="K28" s="50" t="s">
        <v>19</v>
      </c>
      <c r="L28" s="76"/>
    </row>
    <row r="29" spans="1:12" ht="11.4" customHeight="1" x14ac:dyDescent="0.25">
      <c r="A29" s="69"/>
      <c r="B29" s="172"/>
      <c r="C29" s="172"/>
      <c r="D29" s="172"/>
      <c r="E29" s="172"/>
      <c r="F29" s="172"/>
      <c r="G29" s="172"/>
      <c r="H29" s="172"/>
      <c r="I29" s="172"/>
      <c r="J29" s="172"/>
      <c r="K29" s="172"/>
      <c r="L29" s="71"/>
    </row>
    <row r="30" spans="1:12" ht="18" customHeight="1" x14ac:dyDescent="0.25">
      <c r="A30" s="69" t="s">
        <v>20</v>
      </c>
      <c r="B30" s="197"/>
      <c r="C30" s="198"/>
      <c r="D30" s="198"/>
      <c r="E30" s="198"/>
      <c r="F30" s="198"/>
      <c r="G30" s="198"/>
      <c r="H30" s="198"/>
      <c r="I30" s="198"/>
      <c r="J30" s="198"/>
      <c r="K30" s="199"/>
      <c r="L30" s="71"/>
    </row>
    <row r="31" spans="1:12" ht="18" customHeight="1" x14ac:dyDescent="0.25">
      <c r="A31" s="69"/>
      <c r="B31" s="200"/>
      <c r="C31" s="201"/>
      <c r="D31" s="201"/>
      <c r="E31" s="201"/>
      <c r="F31" s="201"/>
      <c r="G31" s="201"/>
      <c r="H31" s="201"/>
      <c r="I31" s="201"/>
      <c r="J31" s="201"/>
      <c r="K31" s="202"/>
      <c r="L31" s="71"/>
    </row>
    <row r="32" spans="1:12" ht="18" customHeight="1" x14ac:dyDescent="0.25">
      <c r="A32" s="69"/>
      <c r="B32" s="203"/>
      <c r="C32" s="204"/>
      <c r="D32" s="204"/>
      <c r="E32" s="204"/>
      <c r="F32" s="204"/>
      <c r="G32" s="204"/>
      <c r="H32" s="204"/>
      <c r="I32" s="204"/>
      <c r="J32" s="204"/>
      <c r="K32" s="205"/>
      <c r="L32" s="71"/>
    </row>
    <row r="33" spans="1:16" ht="11.4" customHeight="1" x14ac:dyDescent="0.25">
      <c r="A33" s="69"/>
      <c r="B33" s="172"/>
      <c r="C33" s="172"/>
      <c r="D33" s="172"/>
      <c r="E33" s="172"/>
      <c r="F33" s="172"/>
      <c r="G33" s="172"/>
      <c r="H33" s="172"/>
      <c r="I33" s="172"/>
      <c r="J33" s="172"/>
      <c r="K33" s="172"/>
      <c r="L33" s="71"/>
    </row>
    <row r="34" spans="1:16" ht="26.4" customHeight="1" thickBot="1" x14ac:dyDescent="0.3">
      <c r="A34" s="74" t="s">
        <v>21</v>
      </c>
      <c r="B34" s="172"/>
      <c r="C34" s="172"/>
      <c r="D34" s="172"/>
      <c r="E34" s="172"/>
      <c r="F34" s="172"/>
      <c r="G34" s="172"/>
      <c r="H34" s="172"/>
      <c r="I34" s="172"/>
      <c r="J34" s="172"/>
      <c r="K34" s="50" t="s">
        <v>19</v>
      </c>
      <c r="L34" s="71"/>
      <c r="M34" s="172"/>
      <c r="N34" s="172"/>
      <c r="O34" s="172"/>
      <c r="P34" s="172"/>
    </row>
    <row r="35" spans="1:16" ht="11.4" customHeight="1" x14ac:dyDescent="0.25">
      <c r="A35" s="69"/>
      <c r="B35" s="172"/>
      <c r="C35" s="172"/>
      <c r="D35" s="172"/>
      <c r="E35" s="172"/>
      <c r="F35" s="172"/>
      <c r="G35" s="172"/>
      <c r="H35" s="172"/>
      <c r="I35" s="172"/>
      <c r="J35" s="172"/>
      <c r="K35" s="172"/>
      <c r="L35" s="71"/>
      <c r="M35" s="172"/>
      <c r="N35" s="172"/>
      <c r="O35" s="172"/>
      <c r="P35" s="172"/>
    </row>
    <row r="36" spans="1:16" ht="18" customHeight="1" x14ac:dyDescent="0.25">
      <c r="A36" s="69" t="s">
        <v>20</v>
      </c>
      <c r="B36" s="197"/>
      <c r="C36" s="198"/>
      <c r="D36" s="198"/>
      <c r="E36" s="198"/>
      <c r="F36" s="198"/>
      <c r="G36" s="198"/>
      <c r="H36" s="198"/>
      <c r="I36" s="198"/>
      <c r="J36" s="198"/>
      <c r="K36" s="199"/>
      <c r="L36" s="71"/>
      <c r="M36" s="172"/>
      <c r="N36" s="172"/>
      <c r="O36" s="172"/>
      <c r="P36" s="172"/>
    </row>
    <row r="37" spans="1:16" ht="18" customHeight="1" x14ac:dyDescent="0.25">
      <c r="A37" s="69"/>
      <c r="B37" s="200"/>
      <c r="C37" s="201"/>
      <c r="D37" s="201"/>
      <c r="E37" s="201"/>
      <c r="F37" s="201"/>
      <c r="G37" s="201"/>
      <c r="H37" s="201"/>
      <c r="I37" s="201"/>
      <c r="J37" s="201"/>
      <c r="K37" s="202"/>
      <c r="L37" s="71"/>
      <c r="M37" s="172"/>
      <c r="N37" s="172"/>
      <c r="O37" s="172"/>
      <c r="P37" s="172"/>
    </row>
    <row r="38" spans="1:16" ht="18" customHeight="1" x14ac:dyDescent="0.25">
      <c r="A38" s="69"/>
      <c r="B38" s="203"/>
      <c r="C38" s="204"/>
      <c r="D38" s="204"/>
      <c r="E38" s="204"/>
      <c r="F38" s="204"/>
      <c r="G38" s="204"/>
      <c r="H38" s="204"/>
      <c r="I38" s="204"/>
      <c r="J38" s="204"/>
      <c r="K38" s="205"/>
      <c r="L38" s="71"/>
      <c r="M38" s="172"/>
      <c r="N38" s="172"/>
      <c r="O38" s="172"/>
      <c r="P38" s="172"/>
    </row>
    <row r="39" spans="1:16" ht="11.4" customHeight="1" x14ac:dyDescent="0.25">
      <c r="A39" s="69"/>
      <c r="B39" s="172"/>
      <c r="C39" s="172"/>
      <c r="D39" s="172"/>
      <c r="E39" s="172"/>
      <c r="F39" s="172"/>
      <c r="G39" s="172"/>
      <c r="H39" s="172"/>
      <c r="I39" s="172"/>
      <c r="J39" s="172"/>
      <c r="K39" s="172"/>
      <c r="L39" s="71"/>
      <c r="M39" s="172"/>
      <c r="N39" s="172"/>
      <c r="O39" s="172"/>
      <c r="P39" s="172"/>
    </row>
    <row r="40" spans="1:16" ht="26.4" customHeight="1" thickBot="1" x14ac:dyDescent="0.3">
      <c r="A40" s="74" t="s">
        <v>22</v>
      </c>
      <c r="B40" s="172"/>
      <c r="C40" s="172"/>
      <c r="D40" s="172"/>
      <c r="E40" s="172"/>
      <c r="F40" s="172"/>
      <c r="G40" s="172"/>
      <c r="H40" s="172"/>
      <c r="I40" s="172"/>
      <c r="J40" s="172"/>
      <c r="K40" s="50" t="s">
        <v>19</v>
      </c>
      <c r="L40" s="71"/>
      <c r="M40" s="172"/>
      <c r="N40" s="172"/>
      <c r="O40" s="172"/>
      <c r="P40" s="172"/>
    </row>
    <row r="41" spans="1:16" ht="18" customHeight="1" x14ac:dyDescent="0.25">
      <c r="A41" s="69"/>
      <c r="B41" s="172"/>
      <c r="C41" s="172"/>
      <c r="D41" s="172"/>
      <c r="E41" s="172"/>
      <c r="F41" s="172"/>
      <c r="G41" s="172"/>
      <c r="H41" s="172"/>
      <c r="I41" s="172"/>
      <c r="J41" s="172"/>
      <c r="K41" s="172"/>
      <c r="L41" s="71"/>
      <c r="M41" s="172"/>
      <c r="N41" s="172"/>
      <c r="O41" s="172"/>
      <c r="P41" s="172"/>
    </row>
    <row r="42" spans="1:16" ht="18" customHeight="1" x14ac:dyDescent="0.25">
      <c r="A42" s="69" t="s">
        <v>20</v>
      </c>
      <c r="B42" s="197"/>
      <c r="C42" s="198"/>
      <c r="D42" s="198"/>
      <c r="E42" s="198"/>
      <c r="F42" s="198"/>
      <c r="G42" s="198"/>
      <c r="H42" s="198"/>
      <c r="I42" s="198"/>
      <c r="J42" s="198"/>
      <c r="K42" s="199"/>
      <c r="L42" s="71"/>
      <c r="M42" s="172"/>
      <c r="N42" s="172"/>
      <c r="O42" s="172"/>
      <c r="P42" s="172"/>
    </row>
    <row r="43" spans="1:16" ht="18" customHeight="1" x14ac:dyDescent="0.25">
      <c r="A43" s="69"/>
      <c r="B43" s="200"/>
      <c r="C43" s="201"/>
      <c r="D43" s="201"/>
      <c r="E43" s="201"/>
      <c r="F43" s="201"/>
      <c r="G43" s="201"/>
      <c r="H43" s="201"/>
      <c r="I43" s="201"/>
      <c r="J43" s="201"/>
      <c r="K43" s="202"/>
      <c r="L43" s="71"/>
      <c r="M43" s="172"/>
      <c r="N43" s="172"/>
      <c r="O43" s="172"/>
      <c r="P43" s="72"/>
    </row>
    <row r="44" spans="1:16" ht="18" customHeight="1" x14ac:dyDescent="0.25">
      <c r="A44" s="69"/>
      <c r="B44" s="203"/>
      <c r="C44" s="204"/>
      <c r="D44" s="204"/>
      <c r="E44" s="204"/>
      <c r="F44" s="204"/>
      <c r="G44" s="204"/>
      <c r="H44" s="204"/>
      <c r="I44" s="204"/>
      <c r="J44" s="204"/>
      <c r="K44" s="205"/>
      <c r="L44" s="71"/>
      <c r="M44" s="172"/>
      <c r="N44" s="172"/>
      <c r="O44" s="172"/>
      <c r="P44" s="172"/>
    </row>
    <row r="45" spans="1:16" ht="18" customHeight="1" thickBot="1" x14ac:dyDescent="0.3">
      <c r="A45" s="80"/>
      <c r="B45" s="81"/>
      <c r="C45" s="81"/>
      <c r="D45" s="81"/>
      <c r="E45" s="81"/>
      <c r="F45" s="81"/>
      <c r="G45" s="81"/>
      <c r="H45" s="81"/>
      <c r="I45" s="81"/>
      <c r="J45" s="81"/>
      <c r="K45" s="81"/>
      <c r="L45" s="82"/>
      <c r="M45" s="172"/>
      <c r="N45" s="172"/>
      <c r="O45" s="172"/>
      <c r="P45" s="172"/>
    </row>
    <row r="46" spans="1:16" ht="10.95" customHeight="1" thickTop="1" x14ac:dyDescent="0.25">
      <c r="A46" s="83"/>
      <c r="B46" s="172"/>
      <c r="C46" s="172"/>
      <c r="D46" s="172"/>
      <c r="E46" s="172"/>
      <c r="F46" s="172"/>
      <c r="G46" s="172"/>
      <c r="H46" s="172"/>
      <c r="I46" s="172"/>
      <c r="J46" s="172"/>
      <c r="K46" s="172"/>
      <c r="L46" s="172"/>
      <c r="M46" s="172"/>
      <c r="N46" s="172"/>
      <c r="O46" s="172"/>
      <c r="P46" s="172"/>
    </row>
    <row r="47" spans="1:16" ht="10.5" customHeight="1" thickBot="1" x14ac:dyDescent="0.3">
      <c r="A47" s="84"/>
      <c r="B47" s="172"/>
      <c r="C47" s="172"/>
      <c r="D47" s="172"/>
      <c r="E47" s="172"/>
      <c r="F47" s="172"/>
      <c r="G47" s="172"/>
      <c r="H47" s="172"/>
      <c r="I47" s="172"/>
      <c r="J47" s="172"/>
      <c r="K47" s="172"/>
      <c r="L47" s="172"/>
      <c r="M47" s="172"/>
      <c r="N47" s="172"/>
      <c r="O47" s="172"/>
      <c r="P47" s="172"/>
    </row>
    <row r="48" spans="1:16" ht="2.4" customHeight="1" thickTop="1" x14ac:dyDescent="0.25">
      <c r="A48" s="66"/>
      <c r="B48" s="67"/>
      <c r="C48" s="67"/>
      <c r="D48" s="67"/>
      <c r="E48" s="67"/>
      <c r="F48" s="67"/>
      <c r="G48" s="67"/>
      <c r="H48" s="67"/>
      <c r="I48" s="67"/>
      <c r="J48" s="67"/>
      <c r="K48" s="68"/>
      <c r="L48" s="172"/>
      <c r="M48" s="172"/>
      <c r="N48" s="172"/>
      <c r="O48" s="172"/>
      <c r="P48" s="172"/>
    </row>
    <row r="49" spans="1:16" ht="21" customHeight="1" x14ac:dyDescent="0.25">
      <c r="A49" s="85" t="s">
        <v>23</v>
      </c>
      <c r="B49" s="215"/>
      <c r="C49" s="215"/>
      <c r="D49" s="215"/>
      <c r="E49" s="215"/>
      <c r="F49" s="215"/>
      <c r="G49" s="172"/>
      <c r="H49" s="172"/>
      <c r="I49" s="172"/>
      <c r="J49" s="172"/>
      <c r="K49" s="71"/>
      <c r="L49" s="172"/>
      <c r="M49" s="172"/>
      <c r="N49" s="172"/>
      <c r="O49" s="172"/>
      <c r="P49" s="172"/>
    </row>
    <row r="50" spans="1:16" ht="15" customHeight="1" x14ac:dyDescent="0.25">
      <c r="A50" s="85" t="s">
        <v>2</v>
      </c>
      <c r="B50" s="167"/>
      <c r="C50" s="167"/>
      <c r="D50" s="167"/>
      <c r="E50" s="167"/>
      <c r="F50" s="167"/>
      <c r="G50" s="172"/>
      <c r="H50" s="172"/>
      <c r="I50" s="172"/>
      <c r="J50" s="172"/>
      <c r="K50" s="71"/>
      <c r="L50" s="172"/>
    </row>
    <row r="51" spans="1:16" ht="18" customHeight="1" thickBot="1" x14ac:dyDescent="0.3">
      <c r="A51" s="69" t="s">
        <v>24</v>
      </c>
      <c r="B51" s="52"/>
      <c r="C51" s="172"/>
      <c r="D51" s="172"/>
      <c r="E51" s="172"/>
      <c r="F51" s="172" t="s">
        <v>25</v>
      </c>
      <c r="G51" s="172"/>
      <c r="H51" s="172"/>
      <c r="I51" s="172"/>
      <c r="J51" s="173"/>
      <c r="K51" s="71"/>
      <c r="L51" s="172"/>
    </row>
    <row r="52" spans="1:16" ht="18" customHeight="1" thickBot="1" x14ac:dyDescent="0.3">
      <c r="A52" s="69" t="s">
        <v>26</v>
      </c>
      <c r="B52" s="273"/>
      <c r="C52" s="273"/>
      <c r="D52" s="273"/>
      <c r="E52" s="273"/>
      <c r="F52" s="273"/>
      <c r="G52" s="172" t="s">
        <v>27</v>
      </c>
      <c r="H52" s="241">
        <v>0</v>
      </c>
      <c r="I52" s="241"/>
      <c r="J52" s="242"/>
      <c r="K52" s="86"/>
      <c r="L52" s="172"/>
    </row>
    <row r="53" spans="1:16" ht="18" customHeight="1" x14ac:dyDescent="0.25">
      <c r="A53" s="85" t="s">
        <v>28</v>
      </c>
      <c r="B53" s="243"/>
      <c r="C53" s="243"/>
      <c r="D53" s="243"/>
      <c r="E53" s="243"/>
      <c r="F53" s="243"/>
      <c r="G53" s="172"/>
      <c r="H53" s="172"/>
      <c r="I53" s="172"/>
      <c r="J53" s="172"/>
      <c r="K53" s="71"/>
      <c r="L53" s="172"/>
    </row>
    <row r="54" spans="1:16" ht="18" customHeight="1" thickBot="1" x14ac:dyDescent="0.3">
      <c r="A54" s="69" t="s">
        <v>29</v>
      </c>
      <c r="B54" s="53"/>
      <c r="C54" s="172"/>
      <c r="D54" s="172"/>
      <c r="E54" s="172"/>
      <c r="F54" s="172" t="s">
        <v>25</v>
      </c>
      <c r="G54" s="172"/>
      <c r="H54" s="172"/>
      <c r="I54" s="172"/>
      <c r="J54" s="173"/>
      <c r="K54" s="71"/>
      <c r="L54" s="172"/>
    </row>
    <row r="55" spans="1:16" ht="18" customHeight="1" thickBot="1" x14ac:dyDescent="0.3">
      <c r="A55" s="69" t="s">
        <v>30</v>
      </c>
      <c r="B55" s="244"/>
      <c r="C55" s="244"/>
      <c r="D55" s="244"/>
      <c r="E55" s="244"/>
      <c r="F55" s="244"/>
      <c r="G55" s="172" t="s">
        <v>27</v>
      </c>
      <c r="H55" s="241">
        <v>0</v>
      </c>
      <c r="I55" s="241"/>
      <c r="J55" s="241"/>
      <c r="K55" s="71"/>
      <c r="L55" s="172"/>
    </row>
    <row r="56" spans="1:16" ht="12.6" customHeight="1" x14ac:dyDescent="0.25">
      <c r="A56" s="69"/>
      <c r="B56" s="172"/>
      <c r="C56" s="172"/>
      <c r="D56" s="172"/>
      <c r="E56" s="172"/>
      <c r="F56" s="172"/>
      <c r="G56" s="172"/>
      <c r="H56" s="87"/>
      <c r="I56" s="87"/>
      <c r="J56" s="87"/>
      <c r="K56" s="71"/>
      <c r="L56" s="172"/>
    </row>
    <row r="57" spans="1:16" ht="21.6" customHeight="1" x14ac:dyDescent="0.25">
      <c r="A57" s="85" t="s">
        <v>31</v>
      </c>
      <c r="B57" s="172"/>
      <c r="C57" s="172"/>
      <c r="D57" s="172"/>
      <c r="E57" s="172"/>
      <c r="F57" s="172"/>
      <c r="G57" s="172"/>
      <c r="H57" s="172"/>
      <c r="I57" s="172"/>
      <c r="J57" s="172"/>
      <c r="K57" s="71"/>
      <c r="L57" s="172"/>
    </row>
    <row r="58" spans="1:16" ht="18" customHeight="1" thickBot="1" x14ac:dyDescent="0.35">
      <c r="A58" s="78" t="s">
        <v>32</v>
      </c>
      <c r="B58" s="172"/>
      <c r="C58" s="172"/>
      <c r="D58" s="172"/>
      <c r="E58" s="172"/>
      <c r="F58" s="172"/>
      <c r="G58" s="172"/>
      <c r="H58" s="172"/>
      <c r="I58" s="172"/>
      <c r="J58" s="54"/>
      <c r="K58" s="86"/>
      <c r="L58" s="88"/>
    </row>
    <row r="59" spans="1:16" s="90" customFormat="1" ht="2.4" customHeight="1" x14ac:dyDescent="0.25">
      <c r="A59" s="89"/>
      <c r="J59" s="91"/>
      <c r="K59" s="92"/>
      <c r="L59" s="91"/>
    </row>
    <row r="60" spans="1:16" ht="18" customHeight="1" thickBot="1" x14ac:dyDescent="0.3">
      <c r="A60" s="69" t="s">
        <v>33</v>
      </c>
      <c r="B60" s="172"/>
      <c r="C60" s="172"/>
      <c r="D60" s="172"/>
      <c r="E60" s="172"/>
      <c r="F60" s="172"/>
      <c r="G60" s="172"/>
      <c r="H60" s="172"/>
      <c r="I60" s="172"/>
      <c r="J60" s="54"/>
      <c r="K60" s="71"/>
      <c r="L60" s="172"/>
    </row>
    <row r="61" spans="1:16" ht="18" customHeight="1" thickBot="1" x14ac:dyDescent="0.3">
      <c r="A61" s="69" t="s">
        <v>34</v>
      </c>
      <c r="B61" s="172"/>
      <c r="C61" s="172"/>
      <c r="D61" s="172"/>
      <c r="E61" s="88"/>
      <c r="F61" s="191"/>
      <c r="G61" s="191"/>
      <c r="H61" s="191"/>
      <c r="I61" s="172"/>
      <c r="J61" s="172"/>
      <c r="K61" s="71"/>
      <c r="L61" s="172"/>
    </row>
    <row r="62" spans="1:16" ht="2.4" customHeight="1" x14ac:dyDescent="0.25">
      <c r="A62" s="69"/>
      <c r="B62" s="172"/>
      <c r="C62" s="172"/>
      <c r="D62" s="70"/>
      <c r="E62" s="70"/>
      <c r="F62" s="70"/>
      <c r="G62" s="70"/>
      <c r="H62" s="184" t="str">
        <f>IF(D63="Acquire Existing Business","(3 yrs. Tax returns from seller required)","")</f>
        <v/>
      </c>
      <c r="I62" s="145"/>
      <c r="J62" s="145"/>
      <c r="K62" s="146"/>
      <c r="L62" s="172"/>
    </row>
    <row r="63" spans="1:16" ht="23.4" customHeight="1" thickBot="1" x14ac:dyDescent="0.3">
      <c r="A63" s="74" t="s">
        <v>35</v>
      </c>
      <c r="B63" s="172"/>
      <c r="C63" s="172"/>
      <c r="D63" s="88"/>
      <c r="E63" s="88"/>
      <c r="F63" s="70"/>
      <c r="G63" s="191" t="s">
        <v>155</v>
      </c>
      <c r="H63" s="191"/>
      <c r="I63" s="206" t="str">
        <f>IF(G63="Acquisition","(will need 3 years of tax returns of business)",IF(G63="Existing","(will need 3 years of tax returns of business)",""))</f>
        <v/>
      </c>
      <c r="J63" s="206"/>
      <c r="K63" s="207"/>
      <c r="L63" s="172"/>
    </row>
    <row r="64" spans="1:16" ht="2.4" customHeight="1" x14ac:dyDescent="0.25">
      <c r="A64" s="69"/>
      <c r="B64" s="172"/>
      <c r="C64" s="172"/>
      <c r="D64" s="70"/>
      <c r="E64" s="70"/>
      <c r="F64" s="70"/>
      <c r="G64" s="70"/>
      <c r="H64" s="70"/>
      <c r="I64" s="172"/>
      <c r="J64" s="172"/>
      <c r="K64" s="71"/>
      <c r="L64" s="172"/>
    </row>
    <row r="65" spans="1:17" ht="18" customHeight="1" thickBot="1" x14ac:dyDescent="0.3">
      <c r="A65" s="69" t="s">
        <v>36</v>
      </c>
      <c r="B65" s="172"/>
      <c r="C65" s="172"/>
      <c r="D65" s="147"/>
      <c r="E65" s="147"/>
      <c r="F65" s="185"/>
      <c r="G65" s="241">
        <v>0</v>
      </c>
      <c r="H65" s="241"/>
      <c r="I65" s="172"/>
      <c r="J65" s="172"/>
      <c r="K65" s="71"/>
      <c r="L65" s="172"/>
    </row>
    <row r="66" spans="1:17" ht="12.6" customHeight="1" thickBot="1" x14ac:dyDescent="0.35">
      <c r="A66" s="93"/>
      <c r="B66" s="94"/>
      <c r="C66" s="94"/>
      <c r="D66" s="94"/>
      <c r="E66" s="94"/>
      <c r="F66" s="94"/>
      <c r="G66" s="94"/>
      <c r="H66" s="94"/>
      <c r="I66" s="94"/>
      <c r="J66" s="94"/>
      <c r="K66" s="95"/>
      <c r="L66" s="96"/>
      <c r="M66" s="172"/>
      <c r="N66" s="172"/>
      <c r="O66" s="172"/>
      <c r="P66" s="172"/>
      <c r="Q66" s="172"/>
    </row>
    <row r="67" spans="1:17" ht="21" customHeight="1" thickBot="1" x14ac:dyDescent="0.3">
      <c r="A67" s="97" t="s">
        <v>37</v>
      </c>
      <c r="B67" s="98"/>
      <c r="C67" s="98"/>
      <c r="D67" s="98"/>
      <c r="E67" s="98"/>
      <c r="F67" s="98"/>
      <c r="G67" s="98"/>
      <c r="H67" s="98"/>
      <c r="I67" s="98"/>
      <c r="J67" s="98"/>
      <c r="K67" s="98"/>
      <c r="L67" s="172"/>
      <c r="M67" s="172"/>
      <c r="N67" s="172"/>
      <c r="O67" s="172"/>
      <c r="P67" s="172"/>
      <c r="Q67" s="172"/>
    </row>
    <row r="68" spans="1:17" s="72" customFormat="1" ht="13.5" customHeight="1" x14ac:dyDescent="0.25">
      <c r="A68" s="99" t="s">
        <v>2</v>
      </c>
      <c r="B68" s="100"/>
      <c r="C68" s="100"/>
      <c r="D68" s="100"/>
      <c r="E68" s="101"/>
      <c r="F68" s="101"/>
      <c r="G68" s="101"/>
      <c r="H68" s="101"/>
      <c r="I68" s="100"/>
      <c r="J68" s="102"/>
      <c r="K68" s="103"/>
      <c r="L68" s="99"/>
      <c r="M68" s="100"/>
      <c r="N68" s="100"/>
      <c r="O68" s="229"/>
      <c r="P68" s="229"/>
    </row>
    <row r="69" spans="1:17" ht="3" customHeight="1" x14ac:dyDescent="0.25">
      <c r="A69" s="104"/>
      <c r="B69" s="105"/>
      <c r="C69" s="105"/>
      <c r="D69" s="105"/>
      <c r="E69" s="106"/>
      <c r="F69" s="106"/>
      <c r="G69" s="106"/>
      <c r="H69" s="106"/>
      <c r="I69" s="105"/>
      <c r="J69" s="105"/>
      <c r="K69" s="107"/>
      <c r="L69" s="104"/>
      <c r="M69" s="105"/>
      <c r="N69" s="105"/>
      <c r="O69" s="174"/>
      <c r="P69" s="174"/>
      <c r="Q69" s="172"/>
    </row>
    <row r="70" spans="1:17" ht="26.4" customHeight="1" x14ac:dyDescent="0.3">
      <c r="A70" s="108" t="s">
        <v>38</v>
      </c>
      <c r="B70" s="223">
        <v>0</v>
      </c>
      <c r="C70" s="223"/>
      <c r="D70" s="223"/>
      <c r="E70" s="109"/>
      <c r="F70" s="106"/>
      <c r="G70" s="231" t="s">
        <v>39</v>
      </c>
      <c r="H70" s="231"/>
      <c r="I70" s="231"/>
      <c r="J70" s="223">
        <v>0</v>
      </c>
      <c r="K70" s="224"/>
      <c r="L70" s="110"/>
      <c r="M70" s="111"/>
      <c r="N70" s="111"/>
      <c r="O70" s="111"/>
      <c r="P70" s="106"/>
      <c r="Q70" s="106"/>
    </row>
    <row r="71" spans="1:17" s="148" customFormat="1" ht="18" customHeight="1" x14ac:dyDescent="0.3">
      <c r="A71" s="108" t="s">
        <v>40</v>
      </c>
      <c r="B71" s="195">
        <v>0</v>
      </c>
      <c r="C71" s="195"/>
      <c r="D71" s="195"/>
      <c r="E71" s="109"/>
      <c r="F71" s="106"/>
      <c r="G71" s="196" t="s">
        <v>41</v>
      </c>
      <c r="H71" s="196"/>
      <c r="I71" s="196"/>
      <c r="J71" s="237">
        <v>0</v>
      </c>
      <c r="K71" s="238"/>
      <c r="L71" s="110"/>
      <c r="M71" s="111"/>
      <c r="N71" s="111"/>
      <c r="O71" s="111"/>
      <c r="P71" s="106"/>
      <c r="Q71" s="106"/>
    </row>
    <row r="72" spans="1:17" ht="15.6" customHeight="1" x14ac:dyDescent="0.3">
      <c r="A72" s="112" t="s">
        <v>42</v>
      </c>
      <c r="B72" s="230">
        <v>0</v>
      </c>
      <c r="C72" s="230"/>
      <c r="D72" s="230"/>
      <c r="E72" s="109"/>
      <c r="F72" s="106"/>
      <c r="G72" s="196" t="s">
        <v>43</v>
      </c>
      <c r="H72" s="196"/>
      <c r="I72" s="196"/>
      <c r="J72" s="234">
        <v>0</v>
      </c>
      <c r="K72" s="235"/>
      <c r="L72" s="110"/>
      <c r="M72" s="111"/>
      <c r="N72" s="236"/>
      <c r="O72" s="236"/>
      <c r="P72" s="236"/>
      <c r="Q72" s="106"/>
    </row>
    <row r="73" spans="1:17" ht="15.6" customHeight="1" x14ac:dyDescent="0.3">
      <c r="A73" s="112" t="s">
        <v>44</v>
      </c>
      <c r="B73" s="230">
        <v>0</v>
      </c>
      <c r="C73" s="230"/>
      <c r="D73" s="230"/>
      <c r="E73" s="109"/>
      <c r="F73" s="106"/>
      <c r="G73" s="196" t="s">
        <v>45</v>
      </c>
      <c r="H73" s="196"/>
      <c r="I73" s="196"/>
      <c r="J73" s="232">
        <v>0</v>
      </c>
      <c r="K73" s="233"/>
      <c r="L73" s="110"/>
      <c r="M73" s="111"/>
      <c r="N73" s="111"/>
      <c r="O73" s="236"/>
      <c r="P73" s="236"/>
      <c r="Q73" s="111"/>
    </row>
    <row r="74" spans="1:17" ht="12.9" customHeight="1" thickBot="1" x14ac:dyDescent="0.3">
      <c r="A74" s="113"/>
      <c r="B74" s="114"/>
      <c r="C74" s="114"/>
      <c r="D74" s="114"/>
      <c r="E74" s="114"/>
      <c r="F74" s="114"/>
      <c r="G74" s="115"/>
      <c r="H74" s="115"/>
      <c r="I74" s="114"/>
      <c r="J74" s="114"/>
      <c r="K74" s="116"/>
      <c r="L74" s="110"/>
      <c r="M74" s="111"/>
      <c r="N74" s="111"/>
      <c r="O74" s="236"/>
      <c r="P74" s="236"/>
      <c r="Q74" s="106"/>
    </row>
    <row r="75" spans="1:17" ht="12.9" customHeight="1" x14ac:dyDescent="0.25">
      <c r="A75" s="117"/>
      <c r="B75" s="118"/>
      <c r="C75" s="118"/>
      <c r="D75" s="118"/>
      <c r="E75" s="118"/>
      <c r="F75" s="118"/>
      <c r="G75" s="118"/>
      <c r="H75" s="118"/>
      <c r="I75" s="118"/>
      <c r="J75" s="118"/>
      <c r="K75" s="117"/>
      <c r="L75" s="111"/>
      <c r="M75" s="111"/>
      <c r="N75" s="111"/>
      <c r="O75" s="236"/>
      <c r="P75" s="236"/>
      <c r="Q75" s="111"/>
    </row>
    <row r="76" spans="1:17" ht="18" customHeight="1" thickBot="1" x14ac:dyDescent="0.3">
      <c r="A76" s="172" t="s">
        <v>46</v>
      </c>
      <c r="B76" s="111"/>
      <c r="C76" s="111"/>
      <c r="D76" s="111"/>
      <c r="E76" s="111"/>
      <c r="F76" s="111"/>
      <c r="G76" s="111"/>
      <c r="H76" s="163"/>
      <c r="I76" s="111"/>
      <c r="J76" s="111"/>
      <c r="K76" s="172"/>
      <c r="L76" s="111"/>
      <c r="M76" s="111"/>
      <c r="N76" s="111"/>
      <c r="O76" s="171"/>
      <c r="P76" s="171"/>
      <c r="Q76" s="111"/>
    </row>
    <row r="77" spans="1:17" ht="3.6" customHeight="1" x14ac:dyDescent="0.25">
      <c r="A77" s="172"/>
      <c r="B77" s="111"/>
      <c r="C77" s="111"/>
      <c r="D77" s="111"/>
      <c r="E77" s="111"/>
      <c r="F77" s="111"/>
      <c r="G77" s="111"/>
      <c r="H77" s="119"/>
      <c r="I77" s="111"/>
      <c r="J77" s="172"/>
      <c r="K77" s="111"/>
      <c r="L77" s="111"/>
      <c r="M77" s="111"/>
      <c r="N77" s="171"/>
      <c r="O77" s="171"/>
      <c r="P77" s="111"/>
      <c r="Q77" s="172"/>
    </row>
    <row r="78" spans="1:17" ht="18" customHeight="1" thickBot="1" x14ac:dyDescent="0.3">
      <c r="A78" s="172" t="s">
        <v>47</v>
      </c>
      <c r="B78" s="111"/>
      <c r="C78" s="111"/>
      <c r="D78" s="111"/>
      <c r="E78" s="111"/>
      <c r="F78" s="111"/>
      <c r="G78" s="111"/>
      <c r="H78" s="55">
        <v>0</v>
      </c>
      <c r="I78" s="111"/>
      <c r="J78" s="111"/>
      <c r="K78" s="120"/>
      <c r="L78" s="111"/>
      <c r="M78" s="111"/>
      <c r="N78" s="111"/>
      <c r="O78" s="111"/>
      <c r="P78" s="111"/>
      <c r="Q78" s="172"/>
    </row>
    <row r="79" spans="1:17" ht="28.95" customHeight="1" thickBot="1" x14ac:dyDescent="0.35">
      <c r="A79" s="121" t="s">
        <v>48</v>
      </c>
      <c r="B79" s="172"/>
      <c r="C79" s="172"/>
      <c r="D79" s="172"/>
      <c r="E79" s="172"/>
      <c r="F79" s="172"/>
      <c r="G79" s="172"/>
      <c r="H79" s="172"/>
      <c r="I79" s="172"/>
      <c r="J79" s="172"/>
      <c r="K79" s="172"/>
      <c r="L79" s="111"/>
      <c r="M79" s="111"/>
      <c r="N79" s="111"/>
      <c r="O79" s="111"/>
      <c r="P79" s="111"/>
      <c r="Q79" s="172"/>
    </row>
    <row r="80" spans="1:17" ht="14.4" customHeight="1" thickTop="1" x14ac:dyDescent="0.25">
      <c r="A80" s="122" t="str">
        <f>CONCATENATE(B10," ",F10)</f>
        <v xml:space="preserve"> </v>
      </c>
      <c r="B80" s="123"/>
      <c r="C80" s="124"/>
      <c r="D80" s="261" t="s">
        <v>49</v>
      </c>
      <c r="E80" s="262"/>
      <c r="F80" s="262"/>
      <c r="G80" s="262"/>
      <c r="H80" s="262"/>
      <c r="I80" s="262"/>
      <c r="J80" s="262"/>
      <c r="K80" s="125"/>
      <c r="L80" s="104"/>
      <c r="M80" s="105"/>
      <c r="N80" s="105"/>
      <c r="O80" s="263"/>
      <c r="P80" s="263"/>
      <c r="Q80" s="172"/>
    </row>
    <row r="81" spans="1:17" ht="18" customHeight="1" x14ac:dyDescent="0.25">
      <c r="A81" s="245" t="s">
        <v>50</v>
      </c>
      <c r="B81" s="246"/>
      <c r="C81" s="247"/>
      <c r="D81" s="218" t="s">
        <v>51</v>
      </c>
      <c r="E81" s="218"/>
      <c r="F81" s="218"/>
      <c r="G81" s="168" t="s">
        <v>52</v>
      </c>
      <c r="H81" s="218" t="s">
        <v>53</v>
      </c>
      <c r="I81" s="219"/>
      <c r="J81" s="216" t="s">
        <v>54</v>
      </c>
      <c r="K81" s="217"/>
      <c r="L81" s="104"/>
      <c r="M81" s="105"/>
      <c r="N81" s="105"/>
      <c r="O81" s="174"/>
      <c r="P81" s="174"/>
      <c r="Q81" s="172"/>
    </row>
    <row r="82" spans="1:17" ht="15.6" customHeight="1" x14ac:dyDescent="0.25">
      <c r="A82" s="192" t="s">
        <v>55</v>
      </c>
      <c r="B82" s="193"/>
      <c r="C82" s="194"/>
      <c r="D82" s="266"/>
      <c r="E82" s="266"/>
      <c r="F82" s="266"/>
      <c r="G82" s="56"/>
      <c r="H82" s="220"/>
      <c r="I82" s="221"/>
      <c r="J82" s="220"/>
      <c r="K82" s="221"/>
      <c r="L82" s="110"/>
      <c r="M82" s="111"/>
      <c r="N82" s="111"/>
      <c r="O82" s="111"/>
      <c r="P82" s="106"/>
      <c r="Q82" s="106"/>
    </row>
    <row r="83" spans="1:17" ht="31.2" customHeight="1" x14ac:dyDescent="0.25">
      <c r="A83" s="192" t="s">
        <v>56</v>
      </c>
      <c r="B83" s="193"/>
      <c r="C83" s="194"/>
      <c r="D83" s="266"/>
      <c r="E83" s="266"/>
      <c r="F83" s="266"/>
      <c r="G83" s="175"/>
      <c r="H83" s="222"/>
      <c r="I83" s="222"/>
      <c r="J83" s="274"/>
      <c r="K83" s="275"/>
      <c r="L83" s="110"/>
      <c r="M83" s="111"/>
      <c r="N83" s="111"/>
      <c r="O83" s="111"/>
      <c r="P83" s="106"/>
      <c r="Q83" s="106"/>
    </row>
    <row r="84" spans="1:17" ht="15.6" customHeight="1" x14ac:dyDescent="0.25">
      <c r="A84" s="164" t="s">
        <v>57</v>
      </c>
      <c r="B84" s="165"/>
      <c r="C84" s="166"/>
      <c r="D84" s="268">
        <v>0</v>
      </c>
      <c r="E84" s="268"/>
      <c r="F84" s="268"/>
      <c r="G84" s="57">
        <v>0</v>
      </c>
      <c r="H84" s="268">
        <v>0</v>
      </c>
      <c r="I84" s="268"/>
      <c r="J84" s="264">
        <v>0</v>
      </c>
      <c r="K84" s="265"/>
      <c r="L84" s="110"/>
      <c r="M84" s="111"/>
      <c r="N84" s="111"/>
      <c r="O84" s="111"/>
      <c r="P84" s="106"/>
      <c r="Q84" s="106"/>
    </row>
    <row r="85" spans="1:17" ht="15.6" customHeight="1" x14ac:dyDescent="0.25">
      <c r="A85" s="192" t="s">
        <v>58</v>
      </c>
      <c r="B85" s="193"/>
      <c r="C85" s="194"/>
      <c r="D85" s="268">
        <v>0</v>
      </c>
      <c r="E85" s="268"/>
      <c r="F85" s="268"/>
      <c r="G85" s="177">
        <v>0</v>
      </c>
      <c r="H85" s="268">
        <v>0</v>
      </c>
      <c r="I85" s="268"/>
      <c r="J85" s="264">
        <v>0</v>
      </c>
      <c r="K85" s="265"/>
      <c r="L85" s="110"/>
      <c r="M85" s="111"/>
      <c r="N85" s="111"/>
      <c r="O85" s="111"/>
      <c r="P85" s="111"/>
      <c r="Q85" s="111"/>
    </row>
    <row r="86" spans="1:17" ht="15.6" customHeight="1" x14ac:dyDescent="0.25">
      <c r="A86" s="258" t="s">
        <v>59</v>
      </c>
      <c r="B86" s="259"/>
      <c r="C86" s="260"/>
      <c r="D86" s="267">
        <v>0</v>
      </c>
      <c r="E86" s="267"/>
      <c r="F86" s="267"/>
      <c r="G86" s="176">
        <v>0</v>
      </c>
      <c r="H86" s="267">
        <v>0</v>
      </c>
      <c r="I86" s="267"/>
      <c r="J86" s="264">
        <v>0</v>
      </c>
      <c r="K86" s="265"/>
      <c r="L86" s="110"/>
      <c r="M86" s="111"/>
      <c r="N86" s="111"/>
      <c r="O86" s="111"/>
      <c r="P86" s="111"/>
      <c r="Q86" s="111"/>
    </row>
    <row r="87" spans="1:17" ht="15.6" customHeight="1" x14ac:dyDescent="0.25">
      <c r="A87" s="170"/>
      <c r="B87" s="170"/>
      <c r="C87" s="170"/>
      <c r="D87" s="126"/>
      <c r="E87" s="126"/>
      <c r="F87" s="126"/>
      <c r="G87" s="126"/>
      <c r="H87" s="126"/>
      <c r="I87" s="126"/>
      <c r="J87" s="127"/>
      <c r="K87" s="127"/>
      <c r="L87" s="110"/>
      <c r="M87" s="111"/>
      <c r="N87" s="111"/>
      <c r="O87" s="111"/>
      <c r="P87" s="111"/>
      <c r="Q87" s="111"/>
    </row>
    <row r="88" spans="1:17" ht="15.6" customHeight="1" thickBot="1" x14ac:dyDescent="0.3">
      <c r="A88" s="272" t="s">
        <v>60</v>
      </c>
      <c r="B88" s="272"/>
      <c r="C88" s="272"/>
      <c r="D88" s="272"/>
      <c r="E88" s="272"/>
      <c r="F88" s="272"/>
      <c r="G88" s="58">
        <v>0</v>
      </c>
      <c r="H88" s="126"/>
      <c r="I88" s="126"/>
      <c r="J88" s="127"/>
      <c r="K88" s="128"/>
      <c r="L88" s="110"/>
      <c r="M88" s="111"/>
      <c r="N88" s="111"/>
      <c r="O88" s="111"/>
      <c r="P88" s="111"/>
      <c r="Q88" s="111"/>
    </row>
    <row r="89" spans="1:17" ht="12.9" customHeight="1" thickBot="1" x14ac:dyDescent="0.3">
      <c r="A89" s="129"/>
      <c r="B89" s="130"/>
      <c r="C89" s="130"/>
      <c r="D89" s="131"/>
      <c r="E89" s="131"/>
      <c r="F89" s="131"/>
      <c r="G89" s="131"/>
      <c r="H89" s="131"/>
      <c r="I89" s="131"/>
      <c r="J89" s="132"/>
      <c r="K89" s="132"/>
      <c r="L89" s="110"/>
      <c r="M89" s="111"/>
      <c r="N89" s="111"/>
      <c r="O89" s="111"/>
      <c r="P89" s="106"/>
      <c r="Q89" s="106"/>
    </row>
    <row r="90" spans="1:17" ht="12.9" customHeight="1" thickTop="1" x14ac:dyDescent="0.25">
      <c r="A90" s="133"/>
      <c r="B90" s="133"/>
      <c r="C90" s="133"/>
      <c r="D90" s="134"/>
      <c r="E90" s="134"/>
      <c r="F90" s="134"/>
      <c r="G90" s="134"/>
      <c r="H90" s="134"/>
      <c r="I90" s="134"/>
      <c r="J90" s="172"/>
      <c r="K90" s="172"/>
      <c r="L90" s="110"/>
      <c r="M90" s="111"/>
      <c r="N90" s="111"/>
      <c r="O90" s="111"/>
      <c r="P90" s="106"/>
      <c r="Q90" s="106"/>
    </row>
    <row r="91" spans="1:17" ht="12.9" customHeight="1" thickBot="1" x14ac:dyDescent="0.3">
      <c r="A91" s="161" t="s">
        <v>61</v>
      </c>
      <c r="B91" s="135"/>
      <c r="C91" s="135"/>
      <c r="D91" s="135"/>
      <c r="E91" s="135"/>
      <c r="F91" s="135"/>
      <c r="G91" s="135"/>
      <c r="H91" s="135"/>
      <c r="I91" s="135"/>
      <c r="J91" s="135"/>
      <c r="K91" s="135"/>
      <c r="L91" s="110"/>
      <c r="M91" s="111"/>
      <c r="N91" s="111"/>
      <c r="O91" s="111"/>
      <c r="P91" s="111"/>
      <c r="Q91" s="111"/>
    </row>
    <row r="92" spans="1:17" ht="25.2" customHeight="1" thickTop="1" x14ac:dyDescent="0.25">
      <c r="A92" s="136" t="s">
        <v>156</v>
      </c>
      <c r="B92" s="137" t="s">
        <v>62</v>
      </c>
      <c r="C92" s="212" t="s">
        <v>63</v>
      </c>
      <c r="D92" s="213"/>
      <c r="E92" s="214"/>
      <c r="F92" s="138"/>
      <c r="G92" s="251" t="s">
        <v>157</v>
      </c>
      <c r="H92" s="252"/>
      <c r="I92" s="212" t="s">
        <v>64</v>
      </c>
      <c r="J92" s="253"/>
      <c r="K92" s="139" t="s">
        <v>63</v>
      </c>
      <c r="L92" s="110"/>
      <c r="M92" s="111"/>
      <c r="N92" s="111"/>
      <c r="O92" s="111"/>
      <c r="P92" s="106"/>
      <c r="Q92" s="106"/>
    </row>
    <row r="93" spans="1:17" ht="30" customHeight="1" x14ac:dyDescent="0.25">
      <c r="A93" s="140" t="s">
        <v>65</v>
      </c>
      <c r="B93" s="59">
        <v>0</v>
      </c>
      <c r="C93" s="210">
        <v>0</v>
      </c>
      <c r="D93" s="210"/>
      <c r="E93" s="211"/>
      <c r="F93" s="141"/>
      <c r="G93" s="208" t="s">
        <v>66</v>
      </c>
      <c r="H93" s="209"/>
      <c r="I93" s="254">
        <v>0</v>
      </c>
      <c r="J93" s="255"/>
      <c r="K93" s="60">
        <v>0</v>
      </c>
      <c r="L93" s="111"/>
      <c r="M93" s="111"/>
      <c r="N93" s="111"/>
      <c r="O93" s="111"/>
      <c r="P93" s="111"/>
      <c r="Q93" s="172"/>
    </row>
    <row r="94" spans="1:17" ht="30" customHeight="1" x14ac:dyDescent="0.25">
      <c r="A94" s="140" t="s">
        <v>67</v>
      </c>
      <c r="B94" s="59">
        <v>0</v>
      </c>
      <c r="C94" s="210">
        <v>0</v>
      </c>
      <c r="D94" s="210"/>
      <c r="E94" s="211"/>
      <c r="F94" s="141"/>
      <c r="G94" s="208" t="s">
        <v>68</v>
      </c>
      <c r="H94" s="209"/>
      <c r="I94" s="254">
        <v>0</v>
      </c>
      <c r="J94" s="255"/>
      <c r="K94" s="60">
        <v>0</v>
      </c>
      <c r="L94" s="172"/>
      <c r="M94" s="111"/>
      <c r="N94" s="111"/>
      <c r="O94" s="111"/>
      <c r="P94" s="111"/>
      <c r="Q94" s="172"/>
    </row>
    <row r="95" spans="1:17" ht="30" customHeight="1" x14ac:dyDescent="0.25">
      <c r="A95" s="142" t="s">
        <v>69</v>
      </c>
      <c r="B95" s="59">
        <v>0</v>
      </c>
      <c r="C95" s="210">
        <v>0</v>
      </c>
      <c r="D95" s="210"/>
      <c r="E95" s="211"/>
      <c r="F95" s="141"/>
      <c r="G95" s="208" t="s">
        <v>70</v>
      </c>
      <c r="H95" s="209"/>
      <c r="I95" s="254">
        <v>0</v>
      </c>
      <c r="J95" s="255"/>
      <c r="K95" s="60">
        <v>0</v>
      </c>
      <c r="L95" s="111"/>
      <c r="M95" s="111"/>
      <c r="N95" s="111"/>
      <c r="O95" s="111"/>
      <c r="P95" s="111"/>
      <c r="Q95" s="172"/>
    </row>
    <row r="96" spans="1:17" ht="24" customHeight="1" thickBot="1" x14ac:dyDescent="0.3">
      <c r="A96" s="143" t="s">
        <v>71</v>
      </c>
      <c r="B96" s="61">
        <f>SUM(B93:B95)</f>
        <v>0</v>
      </c>
      <c r="C96" s="248">
        <f t="shared" ref="C96" si="0">SUM(C93:C95)</f>
        <v>0</v>
      </c>
      <c r="D96" s="249"/>
      <c r="E96" s="250"/>
      <c r="F96" s="81"/>
      <c r="G96" s="239" t="s">
        <v>72</v>
      </c>
      <c r="H96" s="240"/>
      <c r="I96" s="256">
        <f>SUM(I93:J95)*12</f>
        <v>0</v>
      </c>
      <c r="J96" s="257"/>
      <c r="K96" s="62">
        <f>SUM(K93:L95)*12</f>
        <v>0</v>
      </c>
      <c r="L96" s="111"/>
      <c r="M96" s="111"/>
      <c r="N96" s="111"/>
      <c r="O96" s="111"/>
      <c r="P96" s="172"/>
      <c r="Q96" s="172"/>
    </row>
    <row r="97" spans="1:17" ht="18.600000000000001" customHeight="1" thickTop="1" x14ac:dyDescent="0.25">
      <c r="A97" s="172"/>
      <c r="B97" s="172"/>
      <c r="C97" s="172"/>
      <c r="D97" s="172"/>
      <c r="E97" s="172"/>
      <c r="F97" s="172"/>
      <c r="G97" s="172"/>
      <c r="H97" s="172"/>
      <c r="I97" s="172"/>
      <c r="J97" s="172"/>
      <c r="K97" s="172"/>
      <c r="L97" s="172"/>
      <c r="M97" s="172"/>
      <c r="N97" s="172"/>
      <c r="O97" s="172"/>
      <c r="P97" s="172"/>
      <c r="Q97" s="172"/>
    </row>
    <row r="98" spans="1:17" ht="18.600000000000001" customHeight="1" x14ac:dyDescent="0.25">
      <c r="M98" s="172"/>
      <c r="N98" s="172"/>
      <c r="O98" s="172"/>
      <c r="P98" s="172"/>
      <c r="Q98" s="172"/>
    </row>
    <row r="99" spans="1:17" ht="18.600000000000001" customHeight="1" x14ac:dyDescent="0.25">
      <c r="M99" s="172"/>
      <c r="N99" s="172"/>
      <c r="O99" s="172"/>
      <c r="P99" s="172"/>
      <c r="Q99" s="172"/>
    </row>
    <row r="100" spans="1:17" ht="18.600000000000001" customHeight="1" x14ac:dyDescent="0.25">
      <c r="M100" s="172"/>
      <c r="N100" s="172"/>
      <c r="O100" s="172"/>
      <c r="P100" s="172"/>
      <c r="Q100" s="172"/>
    </row>
    <row r="101" spans="1:17" ht="18.600000000000001" customHeight="1" x14ac:dyDescent="0.25">
      <c r="M101" s="172"/>
      <c r="N101" s="172"/>
      <c r="O101" s="172"/>
      <c r="P101" s="172"/>
      <c r="Q101" s="172"/>
    </row>
    <row r="102" spans="1:17" ht="18.600000000000001" customHeight="1" x14ac:dyDescent="0.25">
      <c r="M102" s="172"/>
      <c r="N102" s="172"/>
      <c r="O102" s="172"/>
      <c r="P102" s="172"/>
      <c r="Q102" s="172"/>
    </row>
    <row r="103" spans="1:17" ht="18.600000000000001" customHeight="1" x14ac:dyDescent="0.25">
      <c r="M103" s="172"/>
      <c r="N103" s="172"/>
      <c r="O103" s="172"/>
      <c r="P103" s="172"/>
      <c r="Q103" s="172"/>
    </row>
    <row r="104" spans="1:17" ht="18.600000000000001" customHeight="1" x14ac:dyDescent="0.25">
      <c r="M104" s="172"/>
      <c r="N104" s="172"/>
      <c r="O104" s="172"/>
      <c r="P104" s="172"/>
      <c r="Q104" s="172"/>
    </row>
    <row r="105" spans="1:17" ht="12" customHeight="1" x14ac:dyDescent="0.25">
      <c r="M105" s="144"/>
      <c r="N105" s="144"/>
      <c r="O105" s="144"/>
      <c r="P105" s="144"/>
      <c r="Q105" s="144"/>
    </row>
    <row r="106" spans="1:17" ht="18" customHeight="1" x14ac:dyDescent="0.25">
      <c r="M106" s="135"/>
      <c r="N106" s="135"/>
      <c r="O106" s="135"/>
      <c r="P106" s="135"/>
      <c r="Q106" s="135"/>
    </row>
  </sheetData>
  <sheetProtection algorithmName="SHA-512" hashValue="tNoFsD0fVeOG99rMRYNSrcnClD8j7aKohP9R8CDErdjNRWV7COGSaL21oKMa5/n1WeFrRBxJbGrSA9W4JJn81Q==" saltValue="L7djfyg0Gvu48UD2bdz3Rg==" spinCount="100000" sheet="1" objects="1" scenarios="1" selectLockedCells="1"/>
  <mergeCells count="83">
    <mergeCell ref="A5:L5"/>
    <mergeCell ref="A88:F88"/>
    <mergeCell ref="B52:F52"/>
    <mergeCell ref="D84:F84"/>
    <mergeCell ref="H84:I84"/>
    <mergeCell ref="J82:K82"/>
    <mergeCell ref="J83:K83"/>
    <mergeCell ref="J84:K84"/>
    <mergeCell ref="B10:D10"/>
    <mergeCell ref="F10:G10"/>
    <mergeCell ref="B11:D11"/>
    <mergeCell ref="F11:G11"/>
    <mergeCell ref="G63:H63"/>
    <mergeCell ref="G65:H65"/>
    <mergeCell ref="B16:G16"/>
    <mergeCell ref="B42:K44"/>
    <mergeCell ref="O74:P74"/>
    <mergeCell ref="O75:P75"/>
    <mergeCell ref="G93:H93"/>
    <mergeCell ref="D80:J80"/>
    <mergeCell ref="O80:P80"/>
    <mergeCell ref="J85:K85"/>
    <mergeCell ref="J86:K86"/>
    <mergeCell ref="D82:F82"/>
    <mergeCell ref="H86:I86"/>
    <mergeCell ref="D83:F83"/>
    <mergeCell ref="H85:I85"/>
    <mergeCell ref="D85:F85"/>
    <mergeCell ref="D86:F86"/>
    <mergeCell ref="G96:H96"/>
    <mergeCell ref="H52:J52"/>
    <mergeCell ref="B53:F53"/>
    <mergeCell ref="B55:F55"/>
    <mergeCell ref="H55:J55"/>
    <mergeCell ref="C94:E94"/>
    <mergeCell ref="A81:C81"/>
    <mergeCell ref="D81:F81"/>
    <mergeCell ref="C96:E96"/>
    <mergeCell ref="G92:H92"/>
    <mergeCell ref="I92:J92"/>
    <mergeCell ref="I93:J93"/>
    <mergeCell ref="I94:J94"/>
    <mergeCell ref="I95:J95"/>
    <mergeCell ref="I96:J96"/>
    <mergeCell ref="A86:C86"/>
    <mergeCell ref="O68:P68"/>
    <mergeCell ref="B72:D72"/>
    <mergeCell ref="B73:D73"/>
    <mergeCell ref="G70:I70"/>
    <mergeCell ref="J73:K73"/>
    <mergeCell ref="J72:K72"/>
    <mergeCell ref="B70:D70"/>
    <mergeCell ref="N72:P72"/>
    <mergeCell ref="O73:P73"/>
    <mergeCell ref="J71:K71"/>
    <mergeCell ref="A85:C85"/>
    <mergeCell ref="B36:K38"/>
    <mergeCell ref="I63:K63"/>
    <mergeCell ref="G95:H95"/>
    <mergeCell ref="G94:H94"/>
    <mergeCell ref="C95:E95"/>
    <mergeCell ref="C92:E92"/>
    <mergeCell ref="C93:E93"/>
    <mergeCell ref="B49:F49"/>
    <mergeCell ref="J81:K81"/>
    <mergeCell ref="H81:I81"/>
    <mergeCell ref="H82:I82"/>
    <mergeCell ref="H83:I83"/>
    <mergeCell ref="G73:I73"/>
    <mergeCell ref="G72:I72"/>
    <mergeCell ref="J70:K70"/>
    <mergeCell ref="A6:G6"/>
    <mergeCell ref="F61:H61"/>
    <mergeCell ref="A83:C83"/>
    <mergeCell ref="A82:C82"/>
    <mergeCell ref="B71:D71"/>
    <mergeCell ref="G71:I71"/>
    <mergeCell ref="B30:K32"/>
    <mergeCell ref="B12:G12"/>
    <mergeCell ref="B13:G13"/>
    <mergeCell ref="F14:G14"/>
    <mergeCell ref="B15:D15"/>
    <mergeCell ref="H15:J15"/>
  </mergeCells>
  <dataValidations count="6">
    <dataValidation type="list" allowBlank="1" showInputMessage="1" showErrorMessage="1" sqref="K40 K34 H76 J51 J58 J60 J54 H18:H22" xr:uid="{00000000-0002-0000-0000-000000000000}">
      <formula1>"YES,NO"</formula1>
    </dataValidation>
    <dataValidation type="list" showInputMessage="1" showErrorMessage="1" error="REQUIRED FIELD" sqref="K28" xr:uid="{00000000-0002-0000-0000-000001000000}">
      <formula1>" YES,NO"</formula1>
    </dataValidation>
    <dataValidation type="list" allowBlank="1" showInputMessage="1" showErrorMessage="1" sqref="L58" xr:uid="{00000000-0002-0000-0000-000002000000}">
      <formula1>"NEW,EXISTING"</formula1>
    </dataValidation>
    <dataValidation type="list" allowBlank="1" showInputMessage="1" showErrorMessage="1" sqref="D82:H82 J82" xr:uid="{00000000-0002-0000-0000-000004000000}">
      <formula1>"Residence, Residential Investment,Commercial Investment"</formula1>
    </dataValidation>
    <dataValidation type="whole" operator="greaterThanOrEqual" showInputMessage="1" showErrorMessage="1" error="NUMBER REQUIRED" prompt="If cost not known then enter 0" sqref="D65:G65" xr:uid="{00000000-0002-0000-0000-000005000000}">
      <formula1>0</formula1>
    </dataValidation>
    <dataValidation type="list" allowBlank="1" showInputMessage="1" showErrorMessage="1" sqref="F63:G63" xr:uid="{AE4D7CA7-200A-4C96-BE77-BCC33301243B}">
      <formula1>"Start-Up,Acquisition,Existing"</formula1>
    </dataValidation>
  </dataValidations>
  <pageMargins left="0.25" right="0.1" top="0.26" bottom="0.23" header="0.16" footer="0.2"/>
  <pageSetup scale="83" fitToHeight="0" orientation="portrait" r:id="rId1"/>
  <headerFooter scaleWithDoc="0" alignWithMargins="0"/>
  <rowBreaks count="1" manualBreakCount="1">
    <brk id="4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37"/>
  <sheetViews>
    <sheetView zoomScaleNormal="100" workbookViewId="0">
      <selection activeCell="V20" sqref="V20"/>
    </sheetView>
  </sheetViews>
  <sheetFormatPr defaultColWidth="8.6640625" defaultRowHeight="15.6" x14ac:dyDescent="0.3"/>
  <cols>
    <col min="1" max="1" width="8.6640625" style="6"/>
    <col min="2" max="2" width="22.44140625" style="6" customWidth="1"/>
    <col min="3" max="3" width="9.33203125" style="6" customWidth="1"/>
    <col min="4" max="4" width="5.44140625" style="6" customWidth="1"/>
    <col min="5" max="5" width="12.6640625" style="15" customWidth="1"/>
    <col min="6" max="6" width="2" style="6" customWidth="1"/>
    <col min="7" max="7" width="12.44140625" style="5" customWidth="1"/>
    <col min="8" max="8" width="9.77734375" style="7" customWidth="1"/>
    <col min="9" max="10" width="6" style="7" hidden="1" customWidth="1"/>
    <col min="11" max="11" width="17.109375" style="7" customWidth="1"/>
    <col min="12" max="12" width="8.6640625" style="6" customWidth="1"/>
    <col min="13" max="13" width="8.6640625" style="6" hidden="1" customWidth="1"/>
    <col min="14" max="14" width="11.109375" style="6" hidden="1" customWidth="1"/>
    <col min="15" max="15" width="10.6640625" style="6" hidden="1" customWidth="1"/>
    <col min="16" max="16" width="10" style="6" hidden="1" customWidth="1"/>
    <col min="17" max="16384" width="8.6640625" style="6"/>
  </cols>
  <sheetData>
    <row r="1" spans="1:16" s="11" customFormat="1" ht="30" customHeight="1" thickBot="1" x14ac:dyDescent="0.3">
      <c r="A1" s="11" t="s">
        <v>73</v>
      </c>
      <c r="C1" s="281" t="str">
        <f>CONCATENATE(FinAssmnt!B10," ", FinAssmnt!F10)</f>
        <v xml:space="preserve"> </v>
      </c>
      <c r="D1" s="281"/>
      <c r="E1" s="281"/>
      <c r="F1" s="14"/>
      <c r="G1" s="12" t="s">
        <v>74</v>
      </c>
      <c r="H1" s="8" t="s">
        <v>75</v>
      </c>
      <c r="I1" s="8" t="s">
        <v>76</v>
      </c>
      <c r="J1" s="13" t="s">
        <v>77</v>
      </c>
      <c r="K1" s="8"/>
      <c r="L1" s="8"/>
      <c r="M1" s="9">
        <v>4</v>
      </c>
      <c r="N1" s="9">
        <v>3</v>
      </c>
      <c r="O1" s="9">
        <v>2</v>
      </c>
      <c r="P1" s="9">
        <v>1</v>
      </c>
    </row>
    <row r="2" spans="1:16" ht="7.5" customHeight="1" thickBot="1" x14ac:dyDescent="0.35">
      <c r="G2" s="179"/>
      <c r="H2" s="178"/>
      <c r="I2" s="178"/>
      <c r="J2" s="178"/>
      <c r="K2" s="178"/>
      <c r="M2" s="16"/>
      <c r="O2" s="16"/>
      <c r="P2" s="16"/>
    </row>
    <row r="3" spans="1:16" ht="14.4" customHeight="1" thickBot="1" x14ac:dyDescent="0.35">
      <c r="A3" s="17" t="s">
        <v>78</v>
      </c>
      <c r="B3" s="18"/>
      <c r="C3" s="18"/>
      <c r="D3" s="18"/>
      <c r="E3" s="19">
        <f>FinAssmnt!B25</f>
        <v>0</v>
      </c>
      <c r="G3" s="179"/>
      <c r="H3" s="41">
        <f>IF(E3&gt;750,4,IF(E3&gt;719,3,IF(E3&gt;680,2,0)))</f>
        <v>0</v>
      </c>
      <c r="I3" s="20">
        <v>0.2</v>
      </c>
      <c r="J3" s="43">
        <f>I3*H3</f>
        <v>0</v>
      </c>
      <c r="K3" s="178" t="str">
        <f>IF(H3&gt;3.99,"Strong",IF(H3&gt;2.99,"Good",IF(H3&gt;1.99,"Average","WEAK")))</f>
        <v>WEAK</v>
      </c>
      <c r="M3" s="21" t="s">
        <v>79</v>
      </c>
      <c r="N3" s="6" t="s">
        <v>80</v>
      </c>
      <c r="O3" s="21" t="s">
        <v>81</v>
      </c>
      <c r="P3" s="21" t="s">
        <v>82</v>
      </c>
    </row>
    <row r="4" spans="1:16" ht="8.1" customHeight="1" x14ac:dyDescent="0.3">
      <c r="C4" s="22"/>
      <c r="G4" s="179"/>
      <c r="H4" s="41"/>
      <c r="I4" s="178"/>
      <c r="J4" s="43"/>
      <c r="K4" s="178"/>
      <c r="M4" s="21"/>
      <c r="O4" s="21"/>
      <c r="P4" s="21"/>
    </row>
    <row r="5" spans="1:16" ht="8.1" customHeight="1" x14ac:dyDescent="0.3">
      <c r="G5" s="179"/>
      <c r="H5" s="41"/>
      <c r="I5" s="178"/>
      <c r="J5" s="43"/>
      <c r="K5" s="178"/>
      <c r="M5" s="21"/>
      <c r="O5" s="21"/>
      <c r="P5" s="21"/>
    </row>
    <row r="6" spans="1:16" ht="15.6" customHeight="1" thickBot="1" x14ac:dyDescent="0.35">
      <c r="G6" s="6"/>
      <c r="H6" s="46"/>
      <c r="I6" s="178"/>
      <c r="J6" s="43"/>
      <c r="K6" s="178"/>
      <c r="M6" s="21"/>
      <c r="O6" s="21"/>
      <c r="P6" s="21"/>
    </row>
    <row r="7" spans="1:16" ht="16.2" thickBot="1" x14ac:dyDescent="0.35">
      <c r="A7" s="17" t="s">
        <v>83</v>
      </c>
      <c r="B7" s="18"/>
      <c r="C7" s="18"/>
      <c r="D7" s="18"/>
      <c r="E7" s="19">
        <f>IF(FinAssmnt!H76="YES",SUM(FinAssmnt!B70:D71)+FinAssmnt!H78,SUM(FinAssmnt!B70:B71))</f>
        <v>0</v>
      </c>
      <c r="G7" s="23" t="e">
        <f>E7/E16</f>
        <v>#DIV/0!</v>
      </c>
      <c r="H7" s="41" t="e">
        <f>IF(G7&gt;50%,4,IF(G7&gt;30%,3,IF(G7&gt;25%,2,0)))</f>
        <v>#DIV/0!</v>
      </c>
      <c r="I7" s="20">
        <v>0.15</v>
      </c>
      <c r="J7" s="43" t="e">
        <f>I7*H7</f>
        <v>#DIV/0!</v>
      </c>
      <c r="K7" s="178" t="e">
        <f>IF(H7&gt;3.99,"Strong",IF(H7&gt;2.99,"Good",IF(H7&gt;1.99,"Average","WEAK")))</f>
        <v>#DIV/0!</v>
      </c>
      <c r="M7" s="21" t="s">
        <v>84</v>
      </c>
      <c r="N7" s="178" t="s">
        <v>85</v>
      </c>
      <c r="O7" s="24" t="s">
        <v>86</v>
      </c>
      <c r="P7" s="24" t="s">
        <v>87</v>
      </c>
    </row>
    <row r="8" spans="1:16" ht="8.1" customHeight="1" x14ac:dyDescent="0.3">
      <c r="G8" s="179"/>
      <c r="H8" s="41"/>
      <c r="I8" s="178"/>
      <c r="J8" s="43"/>
      <c r="K8" s="178"/>
      <c r="M8" s="21"/>
      <c r="O8" s="21"/>
      <c r="P8" s="21"/>
    </row>
    <row r="9" spans="1:16" ht="17.100000000000001" customHeight="1" x14ac:dyDescent="0.3">
      <c r="A9" s="6" t="s">
        <v>88</v>
      </c>
      <c r="G9" s="179"/>
      <c r="H9" s="41"/>
      <c r="I9" s="178"/>
      <c r="J9" s="43"/>
      <c r="K9" s="178"/>
      <c r="M9" s="21"/>
      <c r="O9" s="21"/>
      <c r="P9" s="21"/>
    </row>
    <row r="10" spans="1:16" ht="17.100000000000001" customHeight="1" x14ac:dyDescent="0.3">
      <c r="A10" s="6" t="s">
        <v>89</v>
      </c>
      <c r="E10" s="15">
        <f>(FinAssmnt!D84*80%)-FinAssmnt!D85</f>
        <v>0</v>
      </c>
      <c r="G10" s="179"/>
      <c r="H10" s="41"/>
      <c r="I10" s="178"/>
      <c r="J10" s="43"/>
      <c r="K10" s="178"/>
      <c r="M10" s="21"/>
      <c r="O10" s="21"/>
      <c r="P10" s="21"/>
    </row>
    <row r="11" spans="1:16" ht="17.100000000000001" customHeight="1" x14ac:dyDescent="0.3">
      <c r="A11" s="6" t="s">
        <v>90</v>
      </c>
      <c r="E11" s="15">
        <f>(FinAssmnt!G84*80%)-FinAssmnt!G85</f>
        <v>0</v>
      </c>
      <c r="G11" s="179"/>
      <c r="H11" s="41"/>
      <c r="I11" s="178"/>
      <c r="J11" s="43"/>
      <c r="K11" s="178"/>
      <c r="M11" s="21"/>
      <c r="O11" s="21"/>
      <c r="P11" s="21"/>
    </row>
    <row r="12" spans="1:16" ht="17.100000000000001" customHeight="1" x14ac:dyDescent="0.3">
      <c r="A12" s="6" t="s">
        <v>91</v>
      </c>
      <c r="E12" s="15">
        <f>(FinAssmnt!H84*80%)-FinAssmnt!H85</f>
        <v>0</v>
      </c>
      <c r="G12" s="179"/>
      <c r="H12" s="41"/>
      <c r="I12" s="178"/>
      <c r="J12" s="43"/>
      <c r="K12" s="178"/>
      <c r="M12" s="21"/>
      <c r="O12" s="21"/>
      <c r="P12" s="21"/>
    </row>
    <row r="13" spans="1:16" ht="16.2" thickBot="1" x14ac:dyDescent="0.35">
      <c r="A13" s="6" t="s">
        <v>92</v>
      </c>
      <c r="E13" s="25">
        <f>(FinAssmnt!J84*80%)-FinAssmnt!J85</f>
        <v>0</v>
      </c>
      <c r="G13" s="179"/>
      <c r="H13" s="41"/>
      <c r="I13" s="178"/>
      <c r="J13" s="43"/>
      <c r="K13" s="178"/>
      <c r="M13" s="21"/>
      <c r="O13" s="21"/>
      <c r="P13" s="21"/>
    </row>
    <row r="14" spans="1:16" ht="16.2" thickBot="1" x14ac:dyDescent="0.35">
      <c r="A14" s="17" t="s">
        <v>93</v>
      </c>
      <c r="B14" s="18"/>
      <c r="C14" s="18"/>
      <c r="D14" s="18"/>
      <c r="E14" s="19">
        <f>SUM(E10:E13)</f>
        <v>0</v>
      </c>
      <c r="G14" s="179" t="e">
        <f>E14/E16</f>
        <v>#DIV/0!</v>
      </c>
      <c r="H14" s="41" t="e">
        <f>IF(G14&gt;50%,4,IF(G14&gt;40%,3,IF(G14&gt;30%,2,IF(G14&gt;20%,1,0))))</f>
        <v>#DIV/0!</v>
      </c>
      <c r="I14" s="20">
        <v>0.1</v>
      </c>
      <c r="J14" s="43" t="e">
        <f>I14*H14</f>
        <v>#DIV/0!</v>
      </c>
      <c r="K14" s="178" t="e">
        <f>IF(H14&gt;3.99,"Strong",IF(H14&gt;2.99,"Good",IF(H14&gt;1.99,"Average","WEAK")))</f>
        <v>#DIV/0!</v>
      </c>
      <c r="M14" s="21" t="s">
        <v>84</v>
      </c>
      <c r="N14" s="178" t="s">
        <v>94</v>
      </c>
      <c r="O14" s="24" t="s">
        <v>95</v>
      </c>
      <c r="P14" s="24" t="s">
        <v>96</v>
      </c>
    </row>
    <row r="15" spans="1:16" ht="8.1" customHeight="1" thickBot="1" x14ac:dyDescent="0.35">
      <c r="G15" s="179"/>
      <c r="H15" s="41"/>
      <c r="I15" s="178"/>
      <c r="J15" s="43"/>
      <c r="K15" s="178"/>
      <c r="M15" s="21"/>
      <c r="O15" s="21"/>
      <c r="P15" s="21"/>
    </row>
    <row r="16" spans="1:16" ht="16.2" thickBot="1" x14ac:dyDescent="0.35">
      <c r="A16" s="26" t="s">
        <v>97</v>
      </c>
      <c r="E16" s="27">
        <f>FinAssmnt!G65</f>
        <v>0</v>
      </c>
      <c r="F16" s="28"/>
      <c r="G16" s="179"/>
      <c r="H16" s="41"/>
      <c r="I16" s="178"/>
      <c r="J16" s="43"/>
      <c r="K16" s="178"/>
      <c r="M16" s="29"/>
      <c r="O16" s="21"/>
      <c r="P16" s="21"/>
    </row>
    <row r="17" spans="1:16" ht="8.1" customHeight="1" thickBot="1" x14ac:dyDescent="0.35">
      <c r="G17" s="179"/>
      <c r="H17" s="41"/>
      <c r="I17" s="178"/>
      <c r="J17" s="43"/>
      <c r="K17" s="178"/>
      <c r="M17" s="21"/>
      <c r="O17" s="21"/>
      <c r="P17" s="21"/>
    </row>
    <row r="18" spans="1:16" ht="16.2" thickBot="1" x14ac:dyDescent="0.35">
      <c r="A18" s="17" t="s">
        <v>98</v>
      </c>
      <c r="B18" s="17"/>
      <c r="C18" s="162">
        <v>0.2</v>
      </c>
      <c r="D18" s="18"/>
      <c r="E18" s="19">
        <f>IF(FinAssmnt!G65&gt;0,E16*C18,E16*20%)</f>
        <v>0</v>
      </c>
      <c r="G18" s="179">
        <f>C18</f>
        <v>0.2</v>
      </c>
      <c r="H18" s="41">
        <f>IF(C18&gt;29%,4,IF(C18&gt;19%,3,IF(C18&gt;9%,1,0)))</f>
        <v>3</v>
      </c>
      <c r="I18" s="20">
        <v>0.2</v>
      </c>
      <c r="J18" s="43">
        <f>I18*H18</f>
        <v>0.60000000000000009</v>
      </c>
      <c r="K18" s="178" t="str">
        <f>IF(H18&gt;3.99,"Strong",IF(H18&gt;2.99,"Good",IF(H18&gt;1.99,"Average","WEAK")))</f>
        <v>Good</v>
      </c>
      <c r="M18" s="21" t="s">
        <v>99</v>
      </c>
      <c r="N18" s="178" t="s">
        <v>95</v>
      </c>
      <c r="O18" s="24" t="s">
        <v>96</v>
      </c>
      <c r="P18" s="24" t="s">
        <v>100</v>
      </c>
    </row>
    <row r="19" spans="1:16" ht="16.2" thickBot="1" x14ac:dyDescent="0.35">
      <c r="C19" s="30"/>
      <c r="E19" s="31"/>
      <c r="G19" s="179"/>
      <c r="H19" s="41"/>
      <c r="I19" s="178"/>
      <c r="J19" s="43"/>
      <c r="K19" s="178"/>
      <c r="M19" s="21"/>
      <c r="N19" s="178"/>
      <c r="O19" s="24"/>
      <c r="P19" s="24"/>
    </row>
    <row r="20" spans="1:16" ht="16.2" thickBot="1" x14ac:dyDescent="0.35">
      <c r="A20" s="17" t="s">
        <v>101</v>
      </c>
      <c r="B20" s="18"/>
      <c r="C20" s="18"/>
      <c r="D20" s="18"/>
      <c r="E20" s="19">
        <f>E7-E18</f>
        <v>0</v>
      </c>
      <c r="G20" s="179" t="e">
        <f>E20/E16</f>
        <v>#DIV/0!</v>
      </c>
      <c r="H20" s="41" t="e">
        <f>IF(G20&gt;20%,4,IF(G20&gt;15%,3,IF(G20&gt;9%,2,0)))</f>
        <v>#DIV/0!</v>
      </c>
      <c r="I20" s="20">
        <v>0.2</v>
      </c>
      <c r="J20" s="43" t="e">
        <f>I20*H20</f>
        <v>#DIV/0!</v>
      </c>
      <c r="K20" s="178" t="e">
        <f>IF(H20&gt;3.99,"Strong",IF(H20&gt;2.99,"Good",IF(H20&gt;1.99,"Average","WEAK")))</f>
        <v>#DIV/0!</v>
      </c>
      <c r="M20" s="21" t="s">
        <v>102</v>
      </c>
      <c r="N20" s="178" t="s">
        <v>103</v>
      </c>
      <c r="O20" s="24" t="s">
        <v>104</v>
      </c>
      <c r="P20" s="24" t="s">
        <v>105</v>
      </c>
    </row>
    <row r="21" spans="1:16" ht="8.1" customHeight="1" thickBot="1" x14ac:dyDescent="0.35">
      <c r="G21" s="179"/>
      <c r="H21" s="41"/>
      <c r="I21" s="178"/>
      <c r="J21" s="43"/>
      <c r="K21" s="178"/>
      <c r="M21" s="21"/>
      <c r="O21" s="21"/>
      <c r="P21" s="21"/>
    </row>
    <row r="22" spans="1:16" ht="16.2" thickBot="1" x14ac:dyDescent="0.35">
      <c r="A22" s="17" t="s">
        <v>106</v>
      </c>
      <c r="B22" s="18"/>
      <c r="C22" s="18"/>
      <c r="D22" s="18"/>
      <c r="E22" s="19">
        <f>E16-E18</f>
        <v>0</v>
      </c>
      <c r="G22" s="179"/>
      <c r="H22" s="41"/>
      <c r="I22" s="178"/>
      <c r="J22" s="43"/>
      <c r="K22" s="178"/>
      <c r="M22" s="32"/>
      <c r="N22" s="33"/>
      <c r="O22" s="32"/>
      <c r="P22" s="32"/>
    </row>
    <row r="23" spans="1:16" ht="8.1" customHeight="1" thickBot="1" x14ac:dyDescent="0.35">
      <c r="G23" s="179"/>
      <c r="H23" s="41"/>
      <c r="I23" s="178"/>
      <c r="J23" s="43"/>
      <c r="K23" s="178"/>
    </row>
    <row r="24" spans="1:16" ht="16.2" customHeight="1" thickBot="1" x14ac:dyDescent="0.35">
      <c r="A24" s="17" t="s">
        <v>107</v>
      </c>
      <c r="B24" s="18"/>
      <c r="C24" s="18"/>
      <c r="D24" s="18"/>
      <c r="E24" s="34" t="e">
        <f>SUM(FinAssmnt!B96:E96)/SUM(FinAssmnt!I96:K96)</f>
        <v>#DIV/0!</v>
      </c>
      <c r="G24" s="179"/>
      <c r="H24" s="42" t="e">
        <f>IF(E24&gt;2.5,4,IF(E24&gt;2,3,IF(E24&gt;1.74,2,0)))</f>
        <v>#DIV/0!</v>
      </c>
      <c r="I24" s="35">
        <v>0.15</v>
      </c>
      <c r="J24" s="44" t="e">
        <f>I24*H24</f>
        <v>#DIV/0!</v>
      </c>
      <c r="K24" s="178" t="e">
        <f>IF(H24&gt;3.99,"Strong",IF(H24&gt;2.99,"Good",IF(H24&gt;1.99,"Average","WEAK")))</f>
        <v>#DIV/0!</v>
      </c>
    </row>
    <row r="25" spans="1:16" ht="18" customHeight="1" x14ac:dyDescent="0.3">
      <c r="G25" s="179"/>
      <c r="H25" s="178" t="e">
        <f>SUM(H3:H24)</f>
        <v>#DIV/0!</v>
      </c>
      <c r="I25" s="179">
        <f>SUM(I3:I24)</f>
        <v>0.99999999999999989</v>
      </c>
      <c r="J25" s="45" t="e">
        <f>SUM(J3:J24)</f>
        <v>#DIV/0!</v>
      </c>
      <c r="K25" s="178"/>
    </row>
    <row r="26" spans="1:16" ht="8.1" customHeight="1" x14ac:dyDescent="0.3">
      <c r="G26" s="179"/>
      <c r="H26" s="178"/>
      <c r="I26" s="178"/>
      <c r="J26" s="178"/>
      <c r="K26" s="178"/>
    </row>
    <row r="27" spans="1:16" ht="8.1" customHeight="1" x14ac:dyDescent="0.3">
      <c r="G27" s="179"/>
      <c r="H27" s="178"/>
      <c r="I27" s="178"/>
      <c r="J27" s="178"/>
      <c r="K27" s="178"/>
    </row>
    <row r="28" spans="1:16" hidden="1" x14ac:dyDescent="0.3">
      <c r="A28" s="6" t="s">
        <v>108</v>
      </c>
      <c r="E28" s="178" t="e">
        <f>SUM(H3:H24)</f>
        <v>#DIV/0!</v>
      </c>
      <c r="G28" s="179"/>
      <c r="H28" s="6"/>
      <c r="I28" s="178"/>
      <c r="J28" s="178"/>
      <c r="K28" s="178"/>
    </row>
    <row r="29" spans="1:16" ht="21" x14ac:dyDescent="0.4">
      <c r="A29" s="47" t="s">
        <v>109</v>
      </c>
      <c r="B29" s="47"/>
      <c r="C29" s="47"/>
      <c r="D29" s="47"/>
      <c r="E29" s="48" t="e">
        <f>IF(J25&gt;3.25,"A",IF(J25&gt;2.79,"B",IF(J25&gt;2,"C","DECLINE")))</f>
        <v>#DIV/0!</v>
      </c>
      <c r="G29" s="179"/>
      <c r="H29" s="178"/>
      <c r="I29" s="178"/>
      <c r="J29" s="178"/>
      <c r="K29" s="178"/>
    </row>
    <row r="31" spans="1:16" x14ac:dyDescent="0.3">
      <c r="A31" s="6" t="s">
        <v>110</v>
      </c>
      <c r="G31" s="179"/>
      <c r="H31" s="178"/>
      <c r="I31" s="178"/>
      <c r="J31" s="178"/>
      <c r="K31" s="178"/>
    </row>
    <row r="32" spans="1:16" x14ac:dyDescent="0.3">
      <c r="B32" s="6" t="s">
        <v>106</v>
      </c>
      <c r="G32" s="37">
        <f>E22</f>
        <v>0</v>
      </c>
      <c r="H32" s="178"/>
      <c r="I32" s="178"/>
      <c r="J32" s="178"/>
      <c r="K32" s="178"/>
    </row>
    <row r="33" spans="1:7" x14ac:dyDescent="0.3">
      <c r="B33" s="6" t="s">
        <v>111</v>
      </c>
      <c r="C33" s="280"/>
      <c r="D33" s="280"/>
      <c r="G33" s="36">
        <v>10</v>
      </c>
    </row>
    <row r="34" spans="1:7" x14ac:dyDescent="0.3">
      <c r="B34" s="6" t="s">
        <v>112</v>
      </c>
      <c r="C34" s="282"/>
      <c r="D34" s="282"/>
      <c r="G34" s="38">
        <v>8.2500000000000004E-2</v>
      </c>
    </row>
    <row r="35" spans="1:7" x14ac:dyDescent="0.3">
      <c r="A35" s="6" t="s">
        <v>113</v>
      </c>
      <c r="C35" s="280"/>
      <c r="D35" s="280"/>
      <c r="G35" s="179"/>
    </row>
    <row r="36" spans="1:7" x14ac:dyDescent="0.3">
      <c r="B36" s="6" t="s">
        <v>114</v>
      </c>
      <c r="C36" s="280"/>
      <c r="D36" s="280"/>
      <c r="G36" s="39">
        <f>PMT(G34/12,G33*12,-G32,0,0)</f>
        <v>0</v>
      </c>
    </row>
    <row r="37" spans="1:7" x14ac:dyDescent="0.3">
      <c r="B37" s="6" t="s">
        <v>115</v>
      </c>
      <c r="C37" s="280"/>
      <c r="D37" s="280"/>
      <c r="G37" s="40">
        <f>G36*12</f>
        <v>0</v>
      </c>
    </row>
  </sheetData>
  <mergeCells count="6">
    <mergeCell ref="C36:D36"/>
    <mergeCell ref="C37:D37"/>
    <mergeCell ref="C1:E1"/>
    <mergeCell ref="C33:D33"/>
    <mergeCell ref="C34:D34"/>
    <mergeCell ref="C35:D35"/>
  </mergeCells>
  <conditionalFormatting sqref="G20">
    <cfRule type="cellIs" dxfId="7" priority="8" operator="lessThan">
      <formula>0.0000001</formula>
    </cfRule>
  </conditionalFormatting>
  <conditionalFormatting sqref="C18:C19">
    <cfRule type="expression" dxfId="6" priority="2">
      <formula>"FinAssmnt!D70&gt;1"</formula>
    </cfRule>
    <cfRule type="containsText" dxfId="5" priority="6" operator="containsText" text="a23=&quot;Select Cash Injection %===&gt;&gt;&quot;">
      <formula>NOT(ISERROR(SEARCH("a23=""Select Cash Injection %===&gt;&gt;""",C18)))</formula>
    </cfRule>
    <cfRule type="containsText" dxfId="4" priority="7" operator="containsText" text="Select Cash Injection">
      <formula>NOT(ISERROR(SEARCH("Select Cash Injection",C18)))</formula>
    </cfRule>
  </conditionalFormatting>
  <conditionalFormatting sqref="M16">
    <cfRule type="containsText" dxfId="3" priority="4" operator="containsText" text="a23=&quot;Select Cash Injection %===&gt;&gt;&quot;">
      <formula>NOT(ISERROR(SEARCH("a23=""Select Cash Injection %===&gt;&gt;""",M16)))</formula>
    </cfRule>
    <cfRule type="containsText" dxfId="2" priority="5" operator="containsText" text="Select Cash Injection">
      <formula>NOT(ISERROR(SEARCH("Select Cash Injection",M16)))</formula>
    </cfRule>
  </conditionalFormatting>
  <dataValidations count="1">
    <dataValidation type="list" allowBlank="1" showInputMessage="1" showErrorMessage="1" sqref="C18:C19 M16" xr:uid="{00000000-0002-0000-0100-000000000000}">
      <formula1>"10%,15%,20%,25%,30%,35%,40%,45%,50%"</formula1>
    </dataValidation>
  </dataValidations>
  <pageMargins left="0.18" right="0.18" top="0.31" bottom="0.34" header="0.3" footer="0.3"/>
  <pageSetup orientation="landscape" r:id="rId1"/>
  <extLst>
    <ext xmlns:x14="http://schemas.microsoft.com/office/spreadsheetml/2009/9/main" uri="{78C0D931-6437-407d-A8EE-F0AAD7539E65}">
      <x14:conditionalFormattings>
        <x14:conditionalFormatting xmlns:xm="http://schemas.microsoft.com/office/excel/2006/main">
          <x14:cfRule type="expression" priority="1" id="{3DB99440-833A-4898-9BF4-84C603CC14F6}">
            <xm:f>FinAssmnt!D65&gt;1</xm:f>
            <x14:dxf>
              <fill>
                <patternFill>
                  <bgColor rgb="FFFFFF00"/>
                </patternFill>
              </fill>
              <border>
                <left style="thin">
                  <color auto="1"/>
                </left>
                <right style="thin">
                  <color auto="1"/>
                </right>
                <top style="thin">
                  <color auto="1"/>
                </top>
                <bottom style="thin">
                  <color auto="1"/>
                </bottom>
                <vertical/>
                <horizontal/>
              </border>
            </x14:dxf>
          </x14:cfRule>
          <x14:cfRule type="cellIs" priority="3" operator="greaterThan" id="{2EE180E3-2E16-4B81-86C8-B7F98F977FC9}">
            <xm:f>FinAssmnt!D65&gt;1</xm:f>
            <x14:dxf>
              <font>
                <b val="0"/>
                <i val="0"/>
                <color auto="1"/>
              </font>
              <fill>
                <patternFill>
                  <bgColor rgb="FFFFFF00"/>
                </patternFill>
              </fill>
              <border>
                <left style="thin">
                  <color auto="1"/>
                </left>
                <right style="thin">
                  <color auto="1"/>
                </right>
                <top style="thin">
                  <color auto="1"/>
                </top>
                <bottom style="thin">
                  <color auto="1"/>
                </bottom>
                <vertical/>
                <horizontal/>
              </border>
            </x14:dxf>
          </x14:cfRule>
          <xm:sqref>C18:C19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I38"/>
  <sheetViews>
    <sheetView topLeftCell="A9" zoomScaleNormal="100" workbookViewId="0">
      <selection activeCell="D29" sqref="D29"/>
    </sheetView>
  </sheetViews>
  <sheetFormatPr defaultColWidth="8.77734375" defaultRowHeight="15" x14ac:dyDescent="0.25"/>
  <cols>
    <col min="1" max="1" width="8.77734375" style="150"/>
    <col min="2" max="2" width="10.44140625" style="150" customWidth="1"/>
    <col min="3" max="3" width="24.44140625" style="150" customWidth="1"/>
    <col min="4" max="4" width="13.6640625" style="150" customWidth="1"/>
    <col min="5" max="16384" width="8.77734375" style="150"/>
  </cols>
  <sheetData>
    <row r="2" spans="1:7" ht="15.6" x14ac:dyDescent="0.3">
      <c r="B2" s="151"/>
      <c r="C2" s="151"/>
    </row>
    <row r="3" spans="1:7" ht="15.6" x14ac:dyDescent="0.3">
      <c r="A3" s="150" t="s">
        <v>116</v>
      </c>
      <c r="B3" s="149"/>
      <c r="C3" s="152"/>
    </row>
    <row r="4" spans="1:7" ht="15.6" x14ac:dyDescent="0.3">
      <c r="B4" s="149"/>
      <c r="C4" s="152"/>
    </row>
    <row r="5" spans="1:7" ht="15.6" x14ac:dyDescent="0.3">
      <c r="A5" s="150" t="s">
        <v>117</v>
      </c>
      <c r="B5" s="149"/>
      <c r="C5" s="152"/>
      <c r="D5" s="283">
        <f>FinAssmnt!F61</f>
        <v>0</v>
      </c>
      <c r="E5" s="283"/>
    </row>
    <row r="6" spans="1:7" ht="15.6" x14ac:dyDescent="0.3">
      <c r="B6" s="149"/>
      <c r="C6" s="152"/>
    </row>
    <row r="7" spans="1:7" ht="15.6" x14ac:dyDescent="0.3">
      <c r="A7" s="150" t="s">
        <v>118</v>
      </c>
      <c r="B7" s="149"/>
      <c r="C7" s="152"/>
      <c r="D7" s="153"/>
    </row>
    <row r="8" spans="1:7" ht="15.6" x14ac:dyDescent="0.3">
      <c r="B8" s="149"/>
      <c r="C8" s="152"/>
    </row>
    <row r="9" spans="1:7" ht="15.6" x14ac:dyDescent="0.3">
      <c r="A9" s="150" t="s">
        <v>119</v>
      </c>
      <c r="B9" s="149"/>
      <c r="C9" s="152"/>
      <c r="D9" s="283" t="str">
        <f>CONCATENATE(FinAssmnt!B10," ",FinAssmnt!F10)</f>
        <v xml:space="preserve"> </v>
      </c>
      <c r="E9" s="283"/>
      <c r="F9" s="283"/>
      <c r="G9" s="283"/>
    </row>
    <row r="10" spans="1:7" ht="15.6" x14ac:dyDescent="0.3">
      <c r="B10" s="149"/>
      <c r="C10" s="152"/>
    </row>
    <row r="11" spans="1:7" ht="15.6" x14ac:dyDescent="0.3">
      <c r="A11" s="150" t="s">
        <v>120</v>
      </c>
      <c r="B11" s="149"/>
      <c r="C11" s="152"/>
      <c r="D11" s="153">
        <f>FinAssmnt!B14</f>
        <v>0</v>
      </c>
    </row>
    <row r="12" spans="1:7" ht="15.6" x14ac:dyDescent="0.3">
      <c r="B12" s="149"/>
      <c r="C12" s="152"/>
    </row>
    <row r="13" spans="1:7" ht="15.6" x14ac:dyDescent="0.3">
      <c r="A13" s="150" t="s">
        <v>121</v>
      </c>
      <c r="B13" s="149"/>
      <c r="C13" s="152"/>
      <c r="D13" s="153">
        <f>FinAssmnt!B25</f>
        <v>0</v>
      </c>
    </row>
    <row r="14" spans="1:7" ht="15.6" x14ac:dyDescent="0.3">
      <c r="B14" s="149"/>
      <c r="C14" s="152"/>
      <c r="D14" s="154"/>
    </row>
    <row r="15" spans="1:7" x14ac:dyDescent="0.25">
      <c r="A15" s="150" t="s">
        <v>122</v>
      </c>
      <c r="B15" s="149"/>
      <c r="D15" s="155">
        <f>FinAssmnt!G65</f>
        <v>0</v>
      </c>
    </row>
    <row r="16" spans="1:7" ht="15.6" x14ac:dyDescent="0.3">
      <c r="B16" s="149"/>
      <c r="C16" s="152"/>
      <c r="D16" s="156"/>
    </row>
    <row r="17" spans="1:9" ht="15.6" x14ac:dyDescent="0.3">
      <c r="A17" s="150" t="s">
        <v>123</v>
      </c>
      <c r="B17" s="149"/>
      <c r="C17" s="152"/>
      <c r="D17" s="155">
        <f>PreQuaL!E22</f>
        <v>0</v>
      </c>
    </row>
    <row r="18" spans="1:9" ht="15.6" x14ac:dyDescent="0.3">
      <c r="B18" s="149"/>
      <c r="C18" s="152"/>
      <c r="D18" s="154"/>
    </row>
    <row r="19" spans="1:9" x14ac:dyDescent="0.25">
      <c r="A19" s="150" t="s">
        <v>124</v>
      </c>
      <c r="D19" s="155">
        <f>PreQuaL!E18</f>
        <v>0</v>
      </c>
    </row>
    <row r="21" spans="1:9" x14ac:dyDescent="0.25">
      <c r="A21" s="150" t="s">
        <v>125</v>
      </c>
      <c r="D21" s="283" t="s">
        <v>126</v>
      </c>
      <c r="E21" s="283"/>
      <c r="F21" s="283"/>
      <c r="G21" s="283"/>
    </row>
    <row r="23" spans="1:9" x14ac:dyDescent="0.25">
      <c r="A23" s="150" t="s">
        <v>101</v>
      </c>
      <c r="D23" s="155">
        <f>PreQuaL!E20</f>
        <v>0</v>
      </c>
    </row>
    <row r="24" spans="1:9" x14ac:dyDescent="0.25">
      <c r="D24" s="156"/>
    </row>
    <row r="25" spans="1:9" x14ac:dyDescent="0.25">
      <c r="A25" s="150" t="s">
        <v>127</v>
      </c>
      <c r="D25" s="157">
        <f>PreQuaL!E14</f>
        <v>0</v>
      </c>
    </row>
    <row r="26" spans="1:9" x14ac:dyDescent="0.25">
      <c r="D26" s="156"/>
    </row>
    <row r="27" spans="1:9" x14ac:dyDescent="0.25">
      <c r="A27" s="150" t="s">
        <v>128</v>
      </c>
      <c r="D27" s="157">
        <f>FinAssmnt!B96+FinAssmnt!C96</f>
        <v>0</v>
      </c>
    </row>
    <row r="28" spans="1:9" x14ac:dyDescent="0.25">
      <c r="D28" s="156"/>
    </row>
    <row r="29" spans="1:9" x14ac:dyDescent="0.25">
      <c r="A29" s="150" t="s">
        <v>129</v>
      </c>
      <c r="D29" s="158" t="e">
        <f>PreQuaL!E24</f>
        <v>#DIV/0!</v>
      </c>
    </row>
    <row r="31" spans="1:9" x14ac:dyDescent="0.25">
      <c r="A31" s="150" t="s">
        <v>130</v>
      </c>
    </row>
    <row r="32" spans="1:9" x14ac:dyDescent="0.25">
      <c r="A32" s="159"/>
      <c r="B32" s="159"/>
      <c r="C32" s="159"/>
      <c r="D32" s="159"/>
      <c r="E32" s="159"/>
      <c r="F32" s="159"/>
      <c r="G32" s="159"/>
      <c r="H32" s="159"/>
      <c r="I32" s="159"/>
    </row>
    <row r="33" spans="1:9" x14ac:dyDescent="0.25">
      <c r="A33" s="159"/>
      <c r="B33" s="159"/>
      <c r="C33" s="159"/>
      <c r="D33" s="159"/>
      <c r="E33" s="159"/>
      <c r="F33" s="159"/>
      <c r="G33" s="159"/>
      <c r="H33" s="159"/>
      <c r="I33" s="159"/>
    </row>
    <row r="34" spans="1:9" x14ac:dyDescent="0.25">
      <c r="A34" s="159"/>
      <c r="B34" s="159"/>
      <c r="C34" s="159"/>
      <c r="D34" s="159"/>
      <c r="E34" s="159"/>
      <c r="F34" s="159"/>
      <c r="G34" s="159"/>
      <c r="H34" s="159"/>
      <c r="I34" s="159"/>
    </row>
    <row r="35" spans="1:9" x14ac:dyDescent="0.25">
      <c r="A35" s="159"/>
      <c r="B35" s="159"/>
      <c r="C35" s="159"/>
      <c r="D35" s="159"/>
      <c r="E35" s="159"/>
      <c r="F35" s="159"/>
      <c r="G35" s="159"/>
      <c r="H35" s="159"/>
      <c r="I35" s="159"/>
    </row>
    <row r="36" spans="1:9" x14ac:dyDescent="0.25">
      <c r="A36" s="159"/>
      <c r="B36" s="159"/>
      <c r="C36" s="159"/>
      <c r="D36" s="159"/>
      <c r="E36" s="159"/>
      <c r="F36" s="159"/>
      <c r="G36" s="159"/>
      <c r="H36" s="159"/>
      <c r="I36" s="159"/>
    </row>
    <row r="37" spans="1:9" x14ac:dyDescent="0.25">
      <c r="A37" s="159"/>
      <c r="B37" s="159"/>
      <c r="C37" s="159"/>
      <c r="D37" s="159"/>
      <c r="E37" s="159"/>
      <c r="F37" s="159"/>
      <c r="G37" s="159"/>
      <c r="H37" s="159"/>
      <c r="I37" s="159"/>
    </row>
    <row r="38" spans="1:9" x14ac:dyDescent="0.25">
      <c r="A38" s="159"/>
      <c r="B38" s="159"/>
      <c r="C38" s="159"/>
      <c r="D38" s="159"/>
      <c r="E38" s="159"/>
      <c r="F38" s="159"/>
      <c r="G38" s="159"/>
      <c r="H38" s="159"/>
      <c r="I38" s="159"/>
    </row>
  </sheetData>
  <mergeCells count="3">
    <mergeCell ref="D9:G9"/>
    <mergeCell ref="D5:E5"/>
    <mergeCell ref="D21:G21"/>
  </mergeCells>
  <dataValidations count="1">
    <dataValidation type="list" allowBlank="1" showInputMessage="1" showErrorMessage="1" sqref="D21" xr:uid="{5348BC70-5507-4307-A1CF-E2A7FF2FB730}">
      <formula1>"Personal Savings,Rollover Plan,Personal Savings + Rollover Plan,Personal Savings+Gift"</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7:W37"/>
  <sheetViews>
    <sheetView zoomScale="90" zoomScaleNormal="90" workbookViewId="0">
      <selection activeCell="K18" sqref="K18"/>
    </sheetView>
  </sheetViews>
  <sheetFormatPr defaultColWidth="8.6640625" defaultRowHeight="15.6" x14ac:dyDescent="0.25"/>
  <cols>
    <col min="1" max="1" width="5.6640625" style="1" customWidth="1"/>
    <col min="2" max="2" width="10.6640625" style="1" customWidth="1"/>
    <col min="3" max="3" width="9.109375" style="1" customWidth="1"/>
    <col min="4" max="4" width="2" style="1" customWidth="1"/>
    <col min="5" max="5" width="5.109375" style="1" customWidth="1"/>
    <col min="6" max="6" width="10.77734375" style="1" customWidth="1"/>
    <col min="7" max="7" width="4" style="1" customWidth="1"/>
    <col min="8" max="8" width="5.33203125" style="1" customWidth="1"/>
    <col min="9" max="9" width="10.44140625" style="1" customWidth="1"/>
    <col min="10" max="10" width="25.109375" style="1" customWidth="1"/>
    <col min="11" max="11" width="25.6640625" style="1" customWidth="1"/>
    <col min="12" max="16384" width="8.6640625" style="1"/>
  </cols>
  <sheetData>
    <row r="7" spans="1:23" x14ac:dyDescent="0.25">
      <c r="A7" s="289">
        <f ca="1">TODAY()</f>
        <v>44383</v>
      </c>
      <c r="B7" s="289"/>
      <c r="C7" s="289"/>
      <c r="D7" s="181"/>
      <c r="E7" s="181"/>
      <c r="F7" s="181"/>
      <c r="G7" s="181"/>
      <c r="H7" s="181"/>
      <c r="I7" s="181"/>
      <c r="J7" s="181"/>
      <c r="K7" s="181"/>
      <c r="L7" s="181"/>
      <c r="M7" s="181"/>
      <c r="N7" s="181"/>
      <c r="O7" s="181"/>
      <c r="P7" s="181"/>
      <c r="Q7" s="181"/>
      <c r="R7" s="181"/>
      <c r="S7" s="181"/>
      <c r="T7" s="181"/>
      <c r="U7" s="181"/>
      <c r="V7" s="181"/>
      <c r="W7" s="181"/>
    </row>
    <row r="9" spans="1:23" x14ac:dyDescent="0.25">
      <c r="A9" s="181" t="s">
        <v>131</v>
      </c>
      <c r="B9" s="3" t="str">
        <f>PreQuaL!C1</f>
        <v xml:space="preserve"> </v>
      </c>
      <c r="C9" s="181"/>
      <c r="D9" s="181"/>
      <c r="E9" s="181"/>
      <c r="F9" s="181"/>
      <c r="G9" s="181"/>
      <c r="H9" s="181"/>
      <c r="I9" s="181"/>
      <c r="J9" s="181"/>
      <c r="K9" s="181"/>
      <c r="L9" s="181"/>
      <c r="M9" s="181"/>
      <c r="N9" s="181"/>
      <c r="O9" s="181"/>
      <c r="P9" s="181"/>
      <c r="Q9" s="181"/>
      <c r="R9" s="181"/>
      <c r="S9" s="181"/>
      <c r="T9" s="181"/>
      <c r="U9" s="181"/>
      <c r="V9" s="181"/>
      <c r="W9" s="181"/>
    </row>
    <row r="11" spans="1:23" ht="15.9" customHeight="1" x14ac:dyDescent="0.25">
      <c r="A11" s="287" t="s">
        <v>132</v>
      </c>
      <c r="B11" s="287"/>
      <c r="C11" s="287"/>
      <c r="D11" s="287"/>
      <c r="E11" s="287"/>
      <c r="F11" s="287"/>
      <c r="G11" s="287"/>
      <c r="H11" s="287"/>
      <c r="I11" s="287"/>
      <c r="J11" s="287"/>
      <c r="K11" s="287"/>
      <c r="L11" s="181"/>
      <c r="M11" s="2"/>
      <c r="N11" s="2"/>
      <c r="O11" s="2"/>
      <c r="P11" s="2"/>
      <c r="Q11" s="2"/>
      <c r="R11" s="2"/>
      <c r="S11" s="2"/>
      <c r="T11" s="2"/>
      <c r="U11" s="2"/>
      <c r="V11" s="2"/>
      <c r="W11" s="2"/>
    </row>
    <row r="12" spans="1:23" ht="15.9" customHeight="1" x14ac:dyDescent="0.25">
      <c r="A12" s="287" t="s">
        <v>133</v>
      </c>
      <c r="B12" s="287"/>
      <c r="C12" s="287"/>
      <c r="D12" s="287"/>
      <c r="E12" s="287"/>
      <c r="F12" s="287"/>
      <c r="G12" s="287"/>
      <c r="H12" s="160">
        <f>PreQuaL!G22</f>
        <v>0</v>
      </c>
      <c r="I12" s="287" t="s">
        <v>134</v>
      </c>
      <c r="J12" s="287"/>
      <c r="K12" s="287"/>
      <c r="L12" s="181"/>
      <c r="M12" s="2"/>
      <c r="N12" s="2"/>
      <c r="O12" s="2"/>
      <c r="P12" s="2"/>
      <c r="Q12" s="2"/>
      <c r="R12" s="2"/>
      <c r="S12" s="2"/>
      <c r="T12" s="2"/>
      <c r="U12" s="2"/>
      <c r="V12" s="2"/>
      <c r="W12" s="2"/>
    </row>
    <row r="13" spans="1:23" ht="15.9" customHeight="1" x14ac:dyDescent="0.25">
      <c r="A13" s="287" t="s">
        <v>135</v>
      </c>
      <c r="B13" s="287"/>
      <c r="C13" s="10">
        <f>PreQuaL!E22</f>
        <v>0</v>
      </c>
      <c r="D13" s="287" t="s">
        <v>136</v>
      </c>
      <c r="E13" s="287"/>
      <c r="F13" s="287"/>
      <c r="G13" s="287"/>
      <c r="H13" s="287"/>
      <c r="I13" s="287"/>
      <c r="J13" s="287"/>
      <c r="K13" s="287"/>
      <c r="L13" s="181"/>
      <c r="M13" s="2"/>
      <c r="N13" s="2"/>
      <c r="O13" s="2"/>
      <c r="P13" s="2"/>
      <c r="Q13" s="2"/>
      <c r="R13" s="2"/>
      <c r="S13" s="2"/>
      <c r="T13" s="2"/>
      <c r="U13" s="2"/>
      <c r="V13" s="2"/>
      <c r="W13" s="2"/>
    </row>
    <row r="14" spans="1:23" ht="15.9" customHeight="1" x14ac:dyDescent="0.25">
      <c r="A14" s="287" t="s">
        <v>137</v>
      </c>
      <c r="B14" s="287"/>
      <c r="C14" s="287"/>
      <c r="D14" s="287"/>
      <c r="E14" s="287"/>
      <c r="F14" s="287"/>
      <c r="G14" s="291">
        <f>PreQuaL!E16</f>
        <v>0</v>
      </c>
      <c r="H14" s="291"/>
      <c r="I14" s="291"/>
      <c r="J14" s="181"/>
      <c r="K14" s="181"/>
      <c r="L14" s="181"/>
      <c r="M14" s="2"/>
      <c r="N14" s="2"/>
      <c r="O14" s="2"/>
      <c r="P14" s="2"/>
      <c r="Q14" s="2"/>
      <c r="R14" s="2"/>
      <c r="S14" s="2"/>
      <c r="T14" s="2"/>
      <c r="U14" s="2"/>
      <c r="V14" s="2"/>
      <c r="W14" s="2"/>
    </row>
    <row r="15" spans="1:23" ht="15.9" customHeight="1" x14ac:dyDescent="0.25">
      <c r="A15" s="181"/>
      <c r="B15" s="181"/>
      <c r="C15" s="182"/>
      <c r="D15" s="182"/>
      <c r="E15" s="182"/>
      <c r="F15" s="182"/>
      <c r="G15" s="182"/>
      <c r="H15" s="182"/>
      <c r="I15" s="182"/>
      <c r="J15" s="182"/>
      <c r="K15" s="182"/>
      <c r="L15" s="181"/>
      <c r="M15" s="2"/>
      <c r="N15" s="2"/>
      <c r="O15" s="2"/>
      <c r="P15" s="2"/>
      <c r="Q15" s="2"/>
      <c r="R15" s="2"/>
      <c r="S15" s="2"/>
      <c r="T15" s="2"/>
      <c r="U15" s="2"/>
      <c r="V15" s="2"/>
      <c r="W15" s="2"/>
    </row>
    <row r="16" spans="1:23" ht="13.5" customHeight="1" x14ac:dyDescent="0.25">
      <c r="A16" s="182"/>
      <c r="B16" s="182"/>
      <c r="C16" s="182"/>
      <c r="D16" s="182"/>
      <c r="E16" s="182"/>
      <c r="F16" s="182"/>
      <c r="G16" s="182"/>
      <c r="H16" s="182"/>
      <c r="I16" s="182"/>
      <c r="J16" s="182"/>
      <c r="K16" s="182"/>
      <c r="L16" s="181"/>
      <c r="M16" s="2"/>
      <c r="N16" s="2"/>
      <c r="O16" s="2"/>
      <c r="P16" s="2"/>
      <c r="Q16" s="2"/>
      <c r="R16" s="2"/>
      <c r="S16" s="2"/>
      <c r="T16" s="2"/>
      <c r="U16" s="2"/>
      <c r="V16" s="2"/>
      <c r="W16" s="2"/>
    </row>
    <row r="17" spans="1:23" ht="13.5" customHeight="1" x14ac:dyDescent="0.25">
      <c r="A17" s="182"/>
      <c r="B17" s="182"/>
      <c r="C17" s="182"/>
      <c r="D17" s="182"/>
      <c r="E17" s="182"/>
      <c r="F17" s="182"/>
      <c r="G17" s="182"/>
      <c r="H17" s="182"/>
      <c r="I17" s="182"/>
      <c r="J17" s="182"/>
      <c r="K17" s="182"/>
      <c r="L17" s="181"/>
      <c r="M17" s="2"/>
      <c r="N17" s="2"/>
      <c r="O17" s="2"/>
      <c r="P17" s="2"/>
      <c r="Q17" s="2"/>
      <c r="R17" s="2"/>
      <c r="S17" s="2"/>
      <c r="T17" s="2"/>
      <c r="U17" s="2"/>
      <c r="V17" s="2"/>
      <c r="W17" s="2"/>
    </row>
    <row r="18" spans="1:23" x14ac:dyDescent="0.25">
      <c r="A18" s="183" t="s">
        <v>138</v>
      </c>
      <c r="B18" s="183"/>
      <c r="C18" s="181"/>
      <c r="D18" s="181"/>
      <c r="E18" s="285" t="str">
        <f>CONCATENATE(FinAssmnt!B10," ", FinAssmnt!F10)</f>
        <v xml:space="preserve"> </v>
      </c>
      <c r="F18" s="285"/>
      <c r="G18" s="285"/>
      <c r="H18" s="285"/>
      <c r="I18" s="285"/>
      <c r="J18" s="181"/>
      <c r="K18" s="181"/>
      <c r="L18" s="181"/>
      <c r="M18" s="2"/>
      <c r="N18" s="2"/>
      <c r="O18" s="2"/>
      <c r="P18" s="2"/>
      <c r="Q18" s="2"/>
      <c r="R18" s="2"/>
      <c r="S18" s="2"/>
      <c r="T18" s="2"/>
      <c r="U18" s="2"/>
      <c r="V18" s="2"/>
      <c r="W18" s="2"/>
    </row>
    <row r="19" spans="1:23" x14ac:dyDescent="0.25">
      <c r="A19" s="183"/>
      <c r="B19" s="183"/>
      <c r="C19" s="181"/>
      <c r="D19" s="181"/>
      <c r="E19" s="181"/>
      <c r="F19" s="181"/>
      <c r="G19" s="181"/>
      <c r="H19" s="181"/>
      <c r="I19" s="181"/>
      <c r="J19" s="181"/>
      <c r="K19" s="181"/>
      <c r="L19" s="181"/>
      <c r="M19" s="2"/>
      <c r="N19" s="2"/>
      <c r="O19" s="2"/>
      <c r="P19" s="2"/>
      <c r="Q19" s="2"/>
      <c r="R19" s="2"/>
      <c r="S19" s="2"/>
      <c r="T19" s="2"/>
      <c r="U19" s="2"/>
      <c r="V19" s="2"/>
      <c r="W19" s="2"/>
    </row>
    <row r="20" spans="1:23" x14ac:dyDescent="0.25">
      <c r="A20" s="183" t="s">
        <v>139</v>
      </c>
      <c r="B20" s="4"/>
      <c r="C20" s="181"/>
      <c r="D20" s="181"/>
      <c r="E20" s="286">
        <f>PreQuaL!E22</f>
        <v>0</v>
      </c>
      <c r="F20" s="286"/>
      <c r="G20" s="181"/>
      <c r="H20" s="181"/>
      <c r="I20" s="181"/>
      <c r="J20" s="181"/>
      <c r="K20" s="181"/>
      <c r="L20" s="181"/>
      <c r="M20" s="181"/>
      <c r="N20" s="181"/>
      <c r="O20" s="181"/>
      <c r="P20" s="181"/>
      <c r="Q20" s="181"/>
      <c r="R20" s="181"/>
      <c r="S20" s="181"/>
      <c r="T20" s="181"/>
      <c r="U20" s="181"/>
      <c r="V20" s="181"/>
      <c r="W20" s="181"/>
    </row>
    <row r="21" spans="1:23" x14ac:dyDescent="0.25">
      <c r="A21" s="183"/>
      <c r="B21" s="4"/>
      <c r="C21" s="181"/>
      <c r="D21" s="181"/>
      <c r="E21" s="181"/>
      <c r="F21" s="181"/>
      <c r="G21" s="181"/>
      <c r="H21" s="181"/>
      <c r="I21" s="181"/>
      <c r="J21" s="181"/>
      <c r="K21" s="181"/>
      <c r="L21" s="181"/>
      <c r="M21" s="181"/>
      <c r="N21" s="181"/>
      <c r="O21" s="181"/>
      <c r="P21" s="181"/>
      <c r="Q21" s="181"/>
      <c r="R21" s="181"/>
      <c r="S21" s="181"/>
      <c r="T21" s="181"/>
      <c r="U21" s="181"/>
      <c r="V21" s="181"/>
      <c r="W21" s="181"/>
    </row>
    <row r="22" spans="1:23" ht="36" customHeight="1" x14ac:dyDescent="0.25">
      <c r="A22" s="288" t="s">
        <v>140</v>
      </c>
      <c r="B22" s="288"/>
      <c r="C22" s="288"/>
      <c r="D22" s="181"/>
      <c r="E22" s="287" t="s">
        <v>141</v>
      </c>
      <c r="F22" s="287"/>
      <c r="G22" s="287"/>
      <c r="H22" s="287"/>
      <c r="I22" s="287"/>
      <c r="J22" s="287"/>
      <c r="K22" s="287"/>
      <c r="L22" s="181"/>
      <c r="M22" s="181"/>
      <c r="N22" s="181"/>
      <c r="O22" s="181"/>
      <c r="P22" s="181"/>
      <c r="Q22" s="181"/>
      <c r="R22" s="181"/>
      <c r="S22" s="181"/>
      <c r="T22" s="181"/>
      <c r="U22" s="181"/>
      <c r="V22" s="181"/>
      <c r="W22" s="181"/>
    </row>
    <row r="23" spans="1:23" ht="14.1" customHeight="1" x14ac:dyDescent="0.25">
      <c r="A23" s="183"/>
      <c r="B23" s="183"/>
      <c r="C23" s="183"/>
      <c r="D23" s="181"/>
      <c r="E23" s="182"/>
      <c r="F23" s="182"/>
      <c r="G23" s="182"/>
      <c r="H23" s="182"/>
      <c r="I23" s="182"/>
      <c r="J23" s="182"/>
      <c r="K23" s="182"/>
      <c r="L23" s="181"/>
      <c r="M23" s="181"/>
      <c r="N23" s="181"/>
      <c r="O23" s="181"/>
      <c r="P23" s="181"/>
      <c r="Q23" s="181"/>
      <c r="R23" s="181"/>
      <c r="S23" s="181"/>
      <c r="T23" s="181"/>
      <c r="U23" s="181"/>
      <c r="V23" s="181"/>
      <c r="W23" s="181"/>
    </row>
    <row r="24" spans="1:23" x14ac:dyDescent="0.25">
      <c r="A24" s="183" t="s">
        <v>142</v>
      </c>
      <c r="B24" s="181"/>
      <c r="C24" s="181"/>
      <c r="D24" s="181"/>
      <c r="E24" s="181" t="s">
        <v>143</v>
      </c>
      <c r="F24" s="181"/>
      <c r="G24" s="181"/>
      <c r="H24" s="181"/>
      <c r="I24" s="181"/>
      <c r="J24" s="181"/>
      <c r="K24" s="181"/>
      <c r="L24" s="181"/>
      <c r="M24" s="181"/>
      <c r="N24" s="181"/>
      <c r="O24" s="181"/>
      <c r="P24" s="181"/>
      <c r="Q24" s="181"/>
      <c r="R24" s="181"/>
      <c r="S24" s="181"/>
      <c r="T24" s="181"/>
      <c r="U24" s="181"/>
      <c r="V24" s="181"/>
      <c r="W24" s="181"/>
    </row>
    <row r="25" spans="1:23" x14ac:dyDescent="0.25">
      <c r="A25" s="183"/>
      <c r="B25" s="181"/>
      <c r="C25" s="181"/>
      <c r="D25" s="181"/>
      <c r="E25" s="181"/>
      <c r="F25" s="181"/>
      <c r="G25" s="181"/>
      <c r="H25" s="181"/>
      <c r="I25" s="181"/>
      <c r="J25" s="181"/>
      <c r="K25" s="181"/>
      <c r="L25" s="181"/>
      <c r="M25" s="181"/>
      <c r="N25" s="181"/>
      <c r="O25" s="181"/>
      <c r="P25" s="181"/>
      <c r="Q25" s="181"/>
      <c r="R25" s="181"/>
      <c r="S25" s="181"/>
      <c r="T25" s="181"/>
      <c r="U25" s="181"/>
      <c r="V25" s="181"/>
      <c r="W25" s="181"/>
    </row>
    <row r="26" spans="1:23" ht="17.399999999999999" x14ac:dyDescent="0.25">
      <c r="A26" s="183" t="s">
        <v>144</v>
      </c>
      <c r="B26" s="181"/>
      <c r="C26" s="181"/>
      <c r="D26" s="181"/>
      <c r="E26" s="183" t="s">
        <v>145</v>
      </c>
      <c r="F26" s="181"/>
      <c r="G26" s="181"/>
      <c r="H26" s="181"/>
      <c r="I26" s="181"/>
      <c r="J26" s="181"/>
      <c r="K26" s="181"/>
      <c r="L26" s="181"/>
      <c r="M26" s="181"/>
      <c r="N26" s="181"/>
      <c r="O26" s="181"/>
      <c r="P26" s="181"/>
      <c r="Q26" s="181"/>
      <c r="R26" s="181"/>
      <c r="S26" s="181"/>
      <c r="T26" s="181"/>
      <c r="U26" s="181"/>
      <c r="V26" s="181"/>
      <c r="W26" s="181"/>
    </row>
    <row r="27" spans="1:23" ht="21.6" customHeight="1" x14ac:dyDescent="0.25">
      <c r="A27" s="181"/>
      <c r="B27" s="181"/>
      <c r="C27" s="181"/>
      <c r="D27" s="181"/>
      <c r="E27" s="290" t="s">
        <v>146</v>
      </c>
      <c r="F27" s="290"/>
      <c r="G27" s="290"/>
      <c r="H27" s="290"/>
      <c r="I27" s="290"/>
      <c r="J27" s="290"/>
      <c r="K27" s="290"/>
      <c r="L27" s="181"/>
      <c r="M27" s="181"/>
      <c r="N27" s="181"/>
      <c r="O27" s="181"/>
      <c r="P27" s="181"/>
      <c r="Q27" s="181"/>
      <c r="R27" s="181"/>
      <c r="S27" s="181"/>
      <c r="T27" s="181"/>
      <c r="U27" s="181"/>
      <c r="V27" s="181"/>
      <c r="W27" s="181"/>
    </row>
    <row r="29" spans="1:23" ht="16.5" customHeight="1" x14ac:dyDescent="0.25">
      <c r="A29" s="183" t="s">
        <v>147</v>
      </c>
      <c r="B29" s="181"/>
      <c r="C29" s="181"/>
      <c r="D29" s="181"/>
      <c r="E29" s="181" t="s">
        <v>148</v>
      </c>
      <c r="F29" s="181"/>
      <c r="G29" s="181"/>
      <c r="H29" s="181"/>
      <c r="I29" s="181"/>
      <c r="J29" s="181"/>
      <c r="K29" s="181"/>
      <c r="L29" s="181"/>
      <c r="M29" s="181"/>
      <c r="N29" s="181"/>
      <c r="O29" s="181"/>
      <c r="P29" s="181"/>
      <c r="Q29" s="181"/>
      <c r="R29" s="181"/>
      <c r="S29" s="181"/>
      <c r="T29" s="181"/>
      <c r="U29" s="181"/>
      <c r="V29" s="181"/>
      <c r="W29" s="181"/>
    </row>
    <row r="30" spans="1:23" ht="13.5" customHeight="1" x14ac:dyDescent="0.25">
      <c r="A30" s="183"/>
      <c r="B30" s="181"/>
      <c r="C30" s="181"/>
      <c r="D30" s="181"/>
      <c r="E30" s="181"/>
      <c r="F30" s="181"/>
      <c r="G30" s="181"/>
      <c r="H30" s="181"/>
      <c r="I30" s="181"/>
      <c r="J30" s="181"/>
      <c r="K30" s="181"/>
      <c r="L30" s="181"/>
      <c r="M30" s="181"/>
      <c r="N30" s="181"/>
      <c r="O30" s="181"/>
      <c r="P30" s="181"/>
      <c r="Q30" s="181"/>
      <c r="R30" s="181"/>
      <c r="S30" s="181"/>
      <c r="T30" s="181"/>
      <c r="U30" s="181"/>
      <c r="V30" s="181"/>
      <c r="W30" s="181"/>
    </row>
    <row r="31" spans="1:23" ht="112.5" customHeight="1" x14ac:dyDescent="0.25">
      <c r="A31" s="183" t="s">
        <v>149</v>
      </c>
      <c r="B31" s="181"/>
      <c r="C31" s="181"/>
      <c r="D31" s="181"/>
      <c r="E31" s="287" t="s">
        <v>150</v>
      </c>
      <c r="F31" s="287"/>
      <c r="G31" s="287"/>
      <c r="H31" s="287"/>
      <c r="I31" s="287"/>
      <c r="J31" s="287"/>
      <c r="K31" s="287"/>
      <c r="L31" s="181"/>
      <c r="M31" s="181"/>
      <c r="N31" s="181"/>
      <c r="O31" s="181"/>
      <c r="P31" s="181"/>
      <c r="Q31" s="181"/>
      <c r="R31" s="181"/>
      <c r="S31" s="181"/>
      <c r="T31" s="181"/>
      <c r="U31" s="181"/>
      <c r="V31" s="181"/>
      <c r="W31" s="181"/>
    </row>
    <row r="32" spans="1:23" ht="14.1" customHeight="1" x14ac:dyDescent="0.25">
      <c r="A32" s="183"/>
      <c r="B32" s="181"/>
      <c r="C32" s="181"/>
      <c r="D32" s="181"/>
      <c r="E32" s="182"/>
      <c r="F32" s="182"/>
      <c r="G32" s="182"/>
      <c r="H32" s="182"/>
      <c r="I32" s="182"/>
      <c r="J32" s="182"/>
      <c r="K32" s="182"/>
      <c r="L32" s="181"/>
      <c r="M32" s="181"/>
      <c r="N32" s="181"/>
      <c r="O32" s="181"/>
      <c r="P32" s="181"/>
      <c r="Q32" s="181"/>
      <c r="R32" s="181"/>
      <c r="S32" s="181"/>
      <c r="T32" s="181"/>
      <c r="U32" s="181"/>
      <c r="V32" s="181"/>
      <c r="W32" s="181"/>
    </row>
    <row r="33" spans="1:11" x14ac:dyDescent="0.25">
      <c r="A33" s="183" t="s">
        <v>151</v>
      </c>
      <c r="B33" s="181"/>
      <c r="C33" s="181"/>
      <c r="D33" s="181"/>
      <c r="E33" s="181" t="s">
        <v>152</v>
      </c>
      <c r="F33" s="181"/>
      <c r="G33" s="181"/>
      <c r="H33" s="181"/>
      <c r="I33" s="181"/>
      <c r="J33" s="181"/>
      <c r="K33" s="181"/>
    </row>
    <row r="34" spans="1:11" x14ac:dyDescent="0.25">
      <c r="A34" s="183"/>
      <c r="B34" s="181"/>
      <c r="C34" s="181"/>
      <c r="D34" s="181"/>
      <c r="E34" s="181"/>
      <c r="F34" s="181"/>
      <c r="G34" s="181"/>
      <c r="H34" s="181"/>
      <c r="I34" s="181"/>
      <c r="J34" s="181"/>
      <c r="K34" s="181"/>
    </row>
    <row r="35" spans="1:11" ht="57.6" customHeight="1" x14ac:dyDescent="0.25">
      <c r="A35" s="284" t="s">
        <v>153</v>
      </c>
      <c r="B35" s="284"/>
      <c r="C35" s="284"/>
      <c r="D35" s="284"/>
      <c r="E35" s="284"/>
      <c r="F35" s="284"/>
      <c r="G35" s="284"/>
      <c r="H35" s="284"/>
      <c r="I35" s="284"/>
      <c r="J35" s="284"/>
      <c r="K35" s="284"/>
    </row>
    <row r="36" spans="1:11" ht="13.5" customHeight="1" x14ac:dyDescent="0.25">
      <c r="A36" s="180"/>
      <c r="B36" s="180"/>
      <c r="C36" s="180"/>
      <c r="D36" s="180"/>
      <c r="E36" s="180"/>
      <c r="F36" s="180"/>
      <c r="G36" s="180"/>
      <c r="H36" s="180"/>
      <c r="I36" s="180"/>
      <c r="J36" s="180"/>
      <c r="K36" s="180"/>
    </row>
    <row r="37" spans="1:11" ht="64.5" customHeight="1" x14ac:dyDescent="0.25">
      <c r="A37" s="284" t="s">
        <v>154</v>
      </c>
      <c r="B37" s="284"/>
      <c r="C37" s="284"/>
      <c r="D37" s="284"/>
      <c r="E37" s="284"/>
      <c r="F37" s="284"/>
      <c r="G37" s="284"/>
      <c r="H37" s="284"/>
      <c r="I37" s="284"/>
      <c r="J37" s="284"/>
      <c r="K37" s="284"/>
    </row>
  </sheetData>
  <mergeCells count="16">
    <mergeCell ref="A7:C7"/>
    <mergeCell ref="A11:K11"/>
    <mergeCell ref="E27:K27"/>
    <mergeCell ref="A14:F14"/>
    <mergeCell ref="A12:G12"/>
    <mergeCell ref="I12:K12"/>
    <mergeCell ref="G14:I14"/>
    <mergeCell ref="A35:K35"/>
    <mergeCell ref="E18:I18"/>
    <mergeCell ref="E20:F20"/>
    <mergeCell ref="A13:B13"/>
    <mergeCell ref="A37:K37"/>
    <mergeCell ref="A22:C22"/>
    <mergeCell ref="E22:K22"/>
    <mergeCell ref="E31:K31"/>
    <mergeCell ref="D13:K13"/>
  </mergeCells>
  <pageMargins left="0.36" right="0.3" top="0.37" bottom="0.36" header="0.3" footer="0.3"/>
  <pageSetup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FinAssmnt</vt:lpstr>
      <vt:lpstr>PreQuaL</vt:lpstr>
      <vt:lpstr>Summary</vt:lpstr>
      <vt:lpstr>PQLtr</vt:lpstr>
      <vt:lpstr>FinAssmnt!Print_Area</vt:lpstr>
      <vt:lpstr>PQLtr!Print_Area</vt:lpstr>
      <vt:lpstr>PreQuaL!Print_Area</vt:lpstr>
      <vt:lpstr>PQLtr!Text1</vt:lpstr>
      <vt:lpstr>PQLtr!Text2</vt:lpstr>
      <vt:lpstr>PQLtr!Text3</vt:lpstr>
      <vt:lpstr>PQLtr!Text4</vt:lpstr>
      <vt:lpstr>PQLtr!Text6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Morgan Johns</dc:creator>
  <cp:keywords/>
  <dc:description/>
  <cp:lastModifiedBy>Princess Molly</cp:lastModifiedBy>
  <cp:revision/>
  <dcterms:created xsi:type="dcterms:W3CDTF">2018-02-01T15:27:41Z</dcterms:created>
  <dcterms:modified xsi:type="dcterms:W3CDTF">2021-07-06T12:25:25Z</dcterms:modified>
  <cp:category/>
  <cp:contentStatus/>
</cp:coreProperties>
</file>